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2024 Fruc\SIPOT\017_Fraccio_17\17_CV\DGA´S\"/>
    </mc:Choice>
  </mc:AlternateContent>
  <xr:revisionPtr revIDLastSave="0" documentId="13_ncr:1_{9D12607A-FB83-4A6D-AF5C-3C6A01BBE75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4" i="1" l="1"/>
  <c r="M30" i="1"/>
  <c r="M14" i="1"/>
  <c r="M17" i="1"/>
  <c r="M12" i="1"/>
  <c r="M33" i="1"/>
  <c r="M24" i="1"/>
  <c r="M19" i="1"/>
  <c r="M15" i="1"/>
  <c r="M26" i="1"/>
  <c r="M10" i="1"/>
  <c r="M9" i="1"/>
  <c r="M31" i="1"/>
  <c r="M25" i="1"/>
  <c r="M16" i="1"/>
  <c r="M11" i="1"/>
  <c r="M21" i="1"/>
  <c r="M32" i="1"/>
  <c r="M22" i="1"/>
  <c r="M29" i="1"/>
  <c r="M28" i="1"/>
  <c r="M23" i="1"/>
  <c r="M13" i="1"/>
  <c r="M8" i="1"/>
  <c r="M18" i="1"/>
  <c r="M20" i="1"/>
  <c r="M27" i="1"/>
</calcChain>
</file>

<file path=xl/sharedStrings.xml><?xml version="1.0" encoding="utf-8"?>
<sst xmlns="http://schemas.openxmlformats.org/spreadsheetml/2006/main" count="781" uniqueCount="331">
  <si>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</si>
  <si>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</si>
  <si>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</si>
  <si>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</si>
  <si>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</si>
  <si>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</si>
  <si>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</si>
  <si>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</si>
  <si>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</si>
  <si>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</si>
  <si>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</si>
  <si>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</si>
  <si>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</si>
  <si>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</si>
  <si>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</si>
  <si>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</si>
  <si>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</si>
  <si>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</si>
  <si>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</si>
  <si>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</si>
  <si>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</si>
  <si>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</si>
  <si>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</si>
  <si>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</si>
  <si>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</si>
  <si>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</si>
  <si>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</si>
  <si>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</si>
  <si>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</si>
  <si>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</si>
  <si>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</si>
  <si>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</si>
  <si>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</si>
  <si>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</si>
  <si>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</si>
  <si>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</si>
  <si>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</si>
  <si>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</si>
  <si>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</si>
  <si>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</si>
  <si>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</si>
  <si>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</si>
  <si>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</si>
  <si>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</si>
  <si>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</si>
  <si>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</si>
  <si>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</si>
  <si>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</si>
  <si>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</si>
  <si>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</si>
  <si>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</si>
  <si>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</si>
  <si>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</si>
  <si>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</si>
  <si>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</si>
  <si>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</si>
  <si>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</si>
  <si>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</si>
  <si>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</si>
  <si>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</si>
  <si>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</si>
  <si>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</si>
  <si>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</si>
  <si>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</si>
  <si>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</si>
  <si>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</si>
  <si>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</si>
  <si>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</si>
  <si>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</si>
  <si>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</si>
  <si>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</si>
  <si>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</si>
  <si>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</si>
  <si>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</si>
  <si>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</si>
  <si>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</si>
  <si>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</si>
  <si>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</si>
  <si>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</si>
  <si>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</si>
  <si>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</si>
  <si>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Subdirección de Control de Personal de la Dirección de Administración de Capital Humano en la Dirección General de Administración y Finanzas</t>
  </si>
  <si>
    <t>DIRECTOR (A) GENERAL "B"</t>
  </si>
  <si>
    <t>DIRECCION GENERAL DE ADMINISTRACION Y FINANZAS EN LA SECRETARIA DE OBRAS Y SERVICIOS</t>
  </si>
  <si>
    <t>SUBDIRECTOR (A) "A"</t>
  </si>
  <si>
    <t>SUBDIRECCION DE ENLACE ADMINISTRATIVO (A) EN LA DIRECCION GENERAL DE OBRAS DE INFRAESTRUCTURA VIAL</t>
  </si>
  <si>
    <t>SUBDIRECCION DE ENLACE ADMINISTRATIVO (A) EN LA DIRECCION GENERAL DE SERVICIOS URBANOS Y SUSTENTABILIDAD</t>
  </si>
  <si>
    <t>SUBDIRECCION DE ENLACE ADMINISTRATIVO (A) EN LA DIRECCION GENERAL DE CONSTRUCCION DE OBRAS PUBLICAS</t>
  </si>
  <si>
    <t>SUBDIRECCION DE ENLACE ADMINISTRATIVO (A) EN LA DIRECCION GENERAL DE OBRAS PARA EL TRANSPORTE</t>
  </si>
  <si>
    <t>DIRECTOR (A) "B"</t>
  </si>
  <si>
    <t>DIRECCION DE ADMINISTRACION DE CAPITAL HUMANO</t>
  </si>
  <si>
    <t>SUBDIRECCION DE PRESTACIONES Y POLITICA LABORAL</t>
  </si>
  <si>
    <t>JEFE (A) DE UNIDAD DEPARTAMENTAL "A"</t>
  </si>
  <si>
    <t>JEFATURA DE UNIDAD DEPARTAMENTAL DE PRESTACIONES</t>
  </si>
  <si>
    <t>SUBDIRECCION DE CONTROL DE PERSONAL</t>
  </si>
  <si>
    <t>JEFATURA DE UNIDAD DEPARTAMENTAL DE NOMINAS</t>
  </si>
  <si>
    <t>JEFATURA DE UNIDAD DEPARTAMENTAL DE MOVIMIENTOS DE PERSONAL</t>
  </si>
  <si>
    <t>SUBDIRECCION DE DESARROLLO ORGANIZACIONAL</t>
  </si>
  <si>
    <t>JEFATURA DE UNIDAD DEPARTAMENTAL DE PROCEDIMIENTOS</t>
  </si>
  <si>
    <t>DIRECCION DE FINANZAS</t>
  </si>
  <si>
    <t>SUBDIRECCION DE PROGRAMACION Y CONTROL PRESUPUESTAL</t>
  </si>
  <si>
    <t>JEFATURA DE UNIDAD DEPARTAMENTAL DE PROGRAMACION PRESUPUESTAL</t>
  </si>
  <si>
    <t>JEFATURA DE UNIDAD DEPARTAMENTAL DE CONTROL PRESUPUESTAL</t>
  </si>
  <si>
    <t>SUBDIRECCION DE CONTABILIDAD Y REGISTRO</t>
  </si>
  <si>
    <t>JEFATURA DE UNIDAD DEPARTAMENTAL DE CONTABILIDAD</t>
  </si>
  <si>
    <t>JEFATURA DE UNIDAD DEPARTAMENTAL DE TESORERIA</t>
  </si>
  <si>
    <t>DIRECCION DE RECURSOS MATERIALES, ABASTECIMIENTOS Y SERVICIOS</t>
  </si>
  <si>
    <t>SUBDIRECCION DE COMPRAS Y CONTROL DE MATERIALES</t>
  </si>
  <si>
    <t>JEFATURA DE UNIDAD DEPARTAMENTAL DE ABASTECIMIENTOS</t>
  </si>
  <si>
    <t>JEFATURA DE UNIDAD DEPARTAMENTAL DE ALMACENES E INVENTARIOS</t>
  </si>
  <si>
    <t>SUBDIRECCION DE SERVICIOS GENERALES</t>
  </si>
  <si>
    <t>JEFATURA DE UNIDAD DEPARTAMENTAL DE MANTENIMIENTO</t>
  </si>
  <si>
    <t>JEFATURA DE UNIDAD DEPARTAMENTAL DE TECNOLOGIAS DE LA INFORMACION Y COMUNICACIONES</t>
  </si>
  <si>
    <t>ALMA LIDIA</t>
  </si>
  <si>
    <t>NEQUIZ</t>
  </si>
  <si>
    <t>ZAMORA</t>
  </si>
  <si>
    <t>DANIEL ALBERTO</t>
  </si>
  <si>
    <t>MIGUEL</t>
  </si>
  <si>
    <t>JUAREZ</t>
  </si>
  <si>
    <t>PAOLA AIME</t>
  </si>
  <si>
    <t>ALVARADO</t>
  </si>
  <si>
    <t>CARRILLO DE ALBORNOZ</t>
  </si>
  <si>
    <t>DANIELA TERESA</t>
  </si>
  <si>
    <t>ROJAS</t>
  </si>
  <si>
    <t>ALCANTARA</t>
  </si>
  <si>
    <t>OSBALDO RAFAEL</t>
  </si>
  <si>
    <t>SUAZO</t>
  </si>
  <si>
    <t>CASTREJON</t>
  </si>
  <si>
    <t>GRACIELA</t>
  </si>
  <si>
    <t>DAMIAN</t>
  </si>
  <si>
    <t>GARCIA</t>
  </si>
  <si>
    <t>VACANTE</t>
  </si>
  <si>
    <t>MIGUEL ANTONIO</t>
  </si>
  <si>
    <t>MACHIN</t>
  </si>
  <si>
    <t>IBARRA</t>
  </si>
  <si>
    <t>SERGIO</t>
  </si>
  <si>
    <t>ALVAREZ</t>
  </si>
  <si>
    <t>MEDINA</t>
  </si>
  <si>
    <t>RUBEN</t>
  </si>
  <si>
    <t>AVALOS</t>
  </si>
  <si>
    <t>GUTIERREZ</t>
  </si>
  <si>
    <t>PAOLA</t>
  </si>
  <si>
    <t>HERNANDEZ</t>
  </si>
  <si>
    <t>SALDAÑA</t>
  </si>
  <si>
    <t>ISAIAS</t>
  </si>
  <si>
    <t>QUEVEDO</t>
  </si>
  <si>
    <t>SALINAS</t>
  </si>
  <si>
    <t>MARIA PATRICIA</t>
  </si>
  <si>
    <t>SIERRA</t>
  </si>
  <si>
    <t>MANCILLA</t>
  </si>
  <si>
    <t>CATALINA</t>
  </si>
  <si>
    <t>MENDIOLA</t>
  </si>
  <si>
    <t>MARCELO</t>
  </si>
  <si>
    <t>VERONICA GABRIELA</t>
  </si>
  <si>
    <t>FLORES</t>
  </si>
  <si>
    <t>PEÑA</t>
  </si>
  <si>
    <t>MIGUEL ANGEL</t>
  </si>
  <si>
    <t>RAMIREZ</t>
  </si>
  <si>
    <t>SONIA ABIGAIL</t>
  </si>
  <si>
    <t>TELLEZ</t>
  </si>
  <si>
    <t>RUIZ</t>
  </si>
  <si>
    <t>MARIO ALBERTO</t>
  </si>
  <si>
    <t>ORTIZ</t>
  </si>
  <si>
    <t>ESQUIVEL</t>
  </si>
  <si>
    <t>LAURA</t>
  </si>
  <si>
    <t>NERIA</t>
  </si>
  <si>
    <t>MUÑOZ</t>
  </si>
  <si>
    <t>LUIS GERARDO</t>
  </si>
  <si>
    <t>TORRES</t>
  </si>
  <si>
    <t>RIOS</t>
  </si>
  <si>
    <t>Contador (a) Público (a)</t>
  </si>
  <si>
    <t>Antropología Social</t>
  </si>
  <si>
    <t>Derecho</t>
  </si>
  <si>
    <t>Administración de Empresas Turísticas</t>
  </si>
  <si>
    <t>Administración Industrial</t>
  </si>
  <si>
    <t>Vacante</t>
  </si>
  <si>
    <t>Actuaria</t>
  </si>
  <si>
    <t>Ver nota aclaratoria en la columna Nota</t>
  </si>
  <si>
    <t>Derecho y Ciencias Adanuales y Comercio Exterior</t>
  </si>
  <si>
    <t>Psicología Educativa</t>
  </si>
  <si>
    <t>Contaduria</t>
  </si>
  <si>
    <t>Informática Administrativa</t>
  </si>
  <si>
    <t>Contaduría Pública</t>
  </si>
  <si>
    <t>Arquitectura</t>
  </si>
  <si>
    <t>https://transparencia.finanzas.cdmx.gob.mx/repositorio/public/upload/repositorio/DGAyF/2024/scp/fracc_XVII/nequiz_zamora_alma_lidia_2024_T4.xlsx</t>
  </si>
  <si>
    <t>https://transparencia.finanzas.cdmx.gob.mx/repositorio/public/upload/repositorio/DGAyF/2023/scp/fracc_XVII_perfiles/obras_19005941.pdf</t>
  </si>
  <si>
    <t>https://transparencia.finanzas.cdmx.gob.mx/repositorio/public/upload/repositorio/DGAyF/2022/scp/fracc_XVII/miguel_juarez_daniel_alberto_2022_T1.xlsx</t>
  </si>
  <si>
    <t>https://transparencia.finanzas.cdmx.gob.mx/repositorio/public/upload/repositorio/DGAyF/2023/scp/fracc_XVII_perfiles/obras_19005972.pdf</t>
  </si>
  <si>
    <t>http://transparencia.finanzas.cdmx.gob.mx/repositorio/public/upload/repositorio/DGAyF/2019/scp/fracc_XVII/alvarado_carrillo_de_albornoz_paola_aime.xlsx</t>
  </si>
  <si>
    <t>https://transparencia.finanzas.cdmx.gob.mx/repositorio/public/upload/repositorio/DGAyF/2023/scp/fracc_XVII_perfiles/obras_19005973.pdf</t>
  </si>
  <si>
    <t>http://transparencia.finanzas.cdmx.gob.mx/repositorio/public/upload/repositorio/DGAyF/2019/scp/fracc_XVII/rojas_alcantara_daniela_teresa_2019_4T.xlsx</t>
  </si>
  <si>
    <t>https://transparencia.finanzas.cdmx.gob.mx/repositorio/public/upload/repositorio/DGAyF/2023/scp/fracc_XVII_perfiles/obras_19005974.pdf</t>
  </si>
  <si>
    <t>http://transparencia.finanzas.cdmx.gob.mx/repositorio/public/upload/repositorio/DGAyF/2020/scp/fracc_XVII/suazo_castrejon_osbaldo%20rafael_2020_2T.xlsx</t>
  </si>
  <si>
    <t>https://transparencia.finanzas.cdmx.gob.mx/repositorio/public/upload/repositorio/DGAyF/2023/scp/fracc_XVII_perfiles/obras_19005975.pdf</t>
  </si>
  <si>
    <t>https://transparencia.finanzas.cdmx.gob.mx/repositorio/public/upload/repositorio/DGAyF/2024/scp/fracc_XVII/damian_garcia_graciela_2024_T4.xlsx</t>
  </si>
  <si>
    <t>https://transparencia.finanzas.cdmx.gob.mx/repositorio/public/upload/repositorio/DGAyF/2023/scp/fracc_XVII_perfiles/obras_19005943.pdf</t>
  </si>
  <si>
    <t>https://transparencia.finanzas.cdmx.gob.mx/repositorio/public/upload/repositorio/DGAyF/2023/scp/fracc_XVII_perfiles/obras_19005944.pdf</t>
  </si>
  <si>
    <t>https://transparencia.finanzas.cdmx.gob.mx/repositorio/public/upload/repositorio/DGAyF/2023/scp/fracc_XVII/machin_ibarra_miguel_antonio_2023_T3.xlsx</t>
  </si>
  <si>
    <t>https://transparencia.finanzas.cdmx.gob.mx/repositorio/public/upload/repositorio/DGAyF/2023/scp/fracc_XVII_perfiles/obras_19005945.pdf</t>
  </si>
  <si>
    <t>https://transparencia.finanzas.cdmx.gob.mx/repositorio/public/upload/repositorio/DGAyF/2023/scp/fracc_XVII_perfiles/obras_19005947.pdf</t>
  </si>
  <si>
    <t>https://transparencia.finanzas.cdmx.gob.mx/repositorio/public/upload/repositorio/DGAyF/2023/scp/fracc_XVII_perfiles/obras_19005948.pdf</t>
  </si>
  <si>
    <t>http://transparencia.finanzas.cdmx.gob.mx/repositorio/public/upload/repositorio/DGAyF/2021/scp/fracc_XVII/avalos_gutierrez_ruben_2021_T2.xlsx</t>
  </si>
  <si>
    <t>https://transparencia.finanzas.cdmx.gob.mx/repositorio/public/upload/repositorio/DGAyF/2023/scp/fracc_XVII_perfiles/obras_19005950.pdf</t>
  </si>
  <si>
    <t>http://transparencia.finanzas.cdmx.gob.mx/repositorio/public/upload/repositorio/DGAyF/2019/scp/fracc_XVII/hernandez_saldana_paola.xlsx</t>
  </si>
  <si>
    <t>https://transparencia.finanzas.cdmx.gob.mx/repositorio/public/upload/repositorio/DGAyF/2023/scp/fracc_XVII_perfiles/obras_19005951.pdf</t>
  </si>
  <si>
    <t>https://transparencia.finanzas.cdmx.gob.mx/repositorio/public/upload/repositorio/DGAyF/2024/scp/fracc_XVII/quevedo_salinas_isaias_2024_T4.xlsx</t>
  </si>
  <si>
    <t>https://transparencia.finanzas.cdmx.gob.mx/repositorio/public/upload/repositorio/DGAyF/2023/scp/fracc_XVII_perfiles/obras_19005952.pdf</t>
  </si>
  <si>
    <t>https://transparencia.finanzas.cdmx.gob.mx/repositorio/public/upload/repositorio/DGAyF/2024/scp/fracc_XVII/sierra_mancilla_maria_patricia_2024_T4.xlsx</t>
  </si>
  <si>
    <t>https://transparencia.finanzas.cdmx.gob.mx/repositorio/public/upload/repositorio/DGAyF/2023/scp/fracc_XVII_perfiles/obras_19005953.pdf</t>
  </si>
  <si>
    <t>http://transparencia.finanzas.cdmx.gob.mx/repositorio/public/upload/repositorio/DGAyF/2020/scp/fracc_XVII/mendiola_marcelo_catalina_2020_1T.xlsx</t>
  </si>
  <si>
    <t>https://transparencia.finanzas.cdmx.gob.mx/repositorio/public/upload/repositorio/DGAyF/2023/scp/fracc_XVII_perfiles/obras_19005954.pdf</t>
  </si>
  <si>
    <t>https://transparencia.finanzas.cdmx.gob.mx/repositorio/public/upload/repositorio/DGAyF/2024/scp/fracc_XVII/flores_pena_veronica_gabriela_2024_T2.xlsx</t>
  </si>
  <si>
    <t>https://transparencia.finanzas.cdmx.gob.mx/repositorio/public/upload/repositorio/DGAyF/2023/scp/fracc_XVII_perfiles/obras_19005955.pdf</t>
  </si>
  <si>
    <t>https://transparencia.finanzas.cdmx.gob.mx/repositorio/public/upload/repositorio/DGAyF/2023/scp/fracc_XVII_perfiles/obras_19005956.pdf</t>
  </si>
  <si>
    <t>http://transparencia.finanzas.cdmx.gob.mx/repositorio/public/upload/repositorio/DGAyF/2021/scp/fracc_XVII/ramirez_garcia_miguel_angel_2021_T3.xlsx</t>
  </si>
  <si>
    <t>https://transparencia.finanzas.cdmx.gob.mx/repositorio/public/upload/repositorio/DGAyF/2023/scp/fracc_XVII_perfiles/obras_19005957.pdf</t>
  </si>
  <si>
    <t>https://transparencia.finanzas.cdmx.gob.mx/repositorio/public/upload/repositorio/DGAyF/2024/scp/fracc_XVII/tellez_ruiz_sonia_abigail_2024_T4.xlsx</t>
  </si>
  <si>
    <t>https://transparencia.finanzas.cdmx.gob.mx/repositorio/public/upload/repositorio/DGAyF/2023/scp/fracc_XVII_perfiles/obras_19005958.pdf</t>
  </si>
  <si>
    <t>https://transparencia.finanzas.cdmx.gob.mx/repositorio/public/upload/repositorio/DGAyF/2024/scp/fracc_XVII/ortiz_esquivel_mario_alberto_2024_T4.xlsx</t>
  </si>
  <si>
    <t>https://transparencia.finanzas.cdmx.gob.mx/repositorio/public/upload/repositorio/DGAyF/2023/scp/fracc_XVII_perfiles/obras_19005959.pdf</t>
  </si>
  <si>
    <t>https://transparencia.finanzas.cdmx.gob.mx/repositorio/public/upload/repositorio/DGAyF/2023/scp/fracc_XVII_perfiles/obras_19005960.pdf</t>
  </si>
  <si>
    <t>http://transparencia.finanzas.cdmx.gob.mx/repositorio/public/upload/repositorio/DGAyF/2020/scp/fracc_XVII/neria_munoz_laura_2020_2T.xlsx</t>
  </si>
  <si>
    <t>https://transparencia.finanzas.cdmx.gob.mx/repositorio/public/upload/repositorio/DGAyF/2023/scp/fracc_XVII_perfiles/obras_19005961.pdf</t>
  </si>
  <si>
    <t>https://transparencia.finanzas.cdmx.gob.mx/repositorio/public/upload/repositorio/DGAyF/2023/scp/fracc_XVII_perfiles/obras_19005962.pdf</t>
  </si>
  <si>
    <t>https://transparencia.finanzas.cdmx.gob.mx/repositorio/public/upload/repositorio/DGAyF/2024/scp/fracc_XVII/torres_rios_luis_gerardo_2024_T4.xlsx</t>
  </si>
  <si>
    <t>https://transparencia.finanzas.cdmx.gob.mx/repositorio/public/upload/repositorio/DGAyF/2023/scp/fracc_XVII_perfiles/obras_19005964.pdf</t>
  </si>
  <si>
    <t>https://transparencia.finanzas.cdmx.gob.mx/repositorio/public/upload/repositorio/DGAyF/2023/scp/fracc_XVII_perfiles/obras_19005965.pdf</t>
  </si>
  <si>
    <t>NO ESPECIFICA PERIODO</t>
  </si>
  <si>
    <t>COMISION NACIONAL DE CULTURA FISICA Y DEPORTE</t>
  </si>
  <si>
    <t>SUBDIRECTOR (A) DE ADMINISTRACION</t>
  </si>
  <si>
    <t>CONTADOR (A) PUBLICO (A)</t>
  </si>
  <si>
    <t xml:space="preserve">SHCP TESORERIA DE LA FEDERACION </t>
  </si>
  <si>
    <t>DIRECTOR (A) DE RECURSOS FINANCIEROS Y MATERIALES</t>
  </si>
  <si>
    <t>PROCURADURIA GENERAL DE JUSTICIA DE LA CDMX</t>
  </si>
  <si>
    <t>DIRECTOR (A) DE FINANZAS Y CONTABILIDAD</t>
  </si>
  <si>
    <t xml:space="preserve">SECRETARIA DE OBRAS Y SERVICIOS DE LA CDMX </t>
  </si>
  <si>
    <t>JUD DE MANTENIMIENTO</t>
  </si>
  <si>
    <t>ANTROPOLOGIA SOCIAL</t>
  </si>
  <si>
    <t>PROCURADURIA GENERAL DE JUSTICIA CDMX</t>
  </si>
  <si>
    <t xml:space="preserve">SUBDIRECTOR (A) DE ALMACENES </t>
  </si>
  <si>
    <t xml:space="preserve">SEDESOL </t>
  </si>
  <si>
    <t xml:space="preserve">SUBGERENTE DE SEGUIMIENTO A PROGRAMAS </t>
  </si>
  <si>
    <t>SECRETARIA DE LA CONTRALORIA GENERAL DE LA CDMX</t>
  </si>
  <si>
    <t>SUBDIRECTOR (A) DE AUDITORIA OPERATIVA Y ADMINISTRATIVA</t>
  </si>
  <si>
    <t>DERECHO</t>
  </si>
  <si>
    <t>OFICIALIA MAYOR DE LA CDMX</t>
  </si>
  <si>
    <t>JUD DE SERVICIOS TELEFONICOS</t>
  </si>
  <si>
    <t>CONTRALORIA INTERNA EN LA SECRETARIA DE DESARROLLO RURAL Y EQUIDAD PARA LAS COMUNIDADES DEL DF</t>
  </si>
  <si>
    <t>JUD DE QUEJAS, DENUNCIAS Y RESPONSABILIDADES</t>
  </si>
  <si>
    <t>BIOSCENTRO SALUD EN TUS MANOS</t>
  </si>
  <si>
    <t>GERENTE ADMINISTRATIVO (A) Y VENTAS</t>
  </si>
  <si>
    <t>ADMINISTRACION DE EMPRESAS TURISTICAS</t>
  </si>
  <si>
    <t>SECRETARIA DE FINANZAS DEL GDF</t>
  </si>
  <si>
    <t>SUBDIRECTOR (A) DE SERVICIOS GENERALES</t>
  </si>
  <si>
    <t>COSTCO CDS DAYMON WOLRDWIDE MEXICO</t>
  </si>
  <si>
    <t>EJECUTIVO (A) DE CUENTA Y EVENTOS ESPECIALES</t>
  </si>
  <si>
    <t xml:space="preserve">DIRECCION DE FISCALIZACION </t>
  </si>
  <si>
    <t>COORDINADOR (A) GENERAL</t>
  </si>
  <si>
    <t>ZONA FEDERAL MARITIMO TERRESTRE</t>
  </si>
  <si>
    <t>SUBDIRECTOR (A)</t>
  </si>
  <si>
    <t>MUNICIPIO DE TLAPA DE COMONFORT</t>
  </si>
  <si>
    <t xml:space="preserve">ASESOR (A) INTERNO (A) DE EVALUACION DEL DESEMPEÑO Y TRANSPARENCIA </t>
  </si>
  <si>
    <t>DIRECTOR (A) DE DESARROLLO HUMANO</t>
  </si>
  <si>
    <t>ADMINISTRACION INDUSTRIAL</t>
  </si>
  <si>
    <t>PANXEA S. DE R.L. DE C.V.</t>
  </si>
  <si>
    <t>CONSULTOR (A) EN NOMINA Y RECURSOS HUMANOS</t>
  </si>
  <si>
    <t>INSTITUTO NACIONAL DE CARDIOLOGIA IGNACIO CHAVEZ</t>
  </si>
  <si>
    <t>JEFE (A) DEL DEPARTAMENTO DE PRESUPUESTOS</t>
  </si>
  <si>
    <t>SISTEMA DE TRANSPORTE COLECTIVO METRO</t>
  </si>
  <si>
    <t>SUBGERENTE DE INGRESOS</t>
  </si>
  <si>
    <t>ACTUARIA</t>
  </si>
  <si>
    <t>DIRECCION DE ADMINISTRACION DE PERSONAL</t>
  </si>
  <si>
    <t>NO ESPECIFICA</t>
  </si>
  <si>
    <t>JUD DE SEGUIMIENTO Y CONTROL DEL EJERCICIO PRESUPUESTAL</t>
  </si>
  <si>
    <t>VER NOTA ACLARATORIA EN LA COLUMNA NOTA</t>
  </si>
  <si>
    <t>INSTITUTO NACIONAL DE MIGRACION</t>
  </si>
  <si>
    <t>SUBDIRECTOR (A) DE REGULACION MIGRATORIA</t>
  </si>
  <si>
    <t>DERECHO/CIENCIAS ADUANALES Y COMERCIO EXTERIOR</t>
  </si>
  <si>
    <t xml:space="preserve">PROCURADURIA GENERAL DE LA REPUBLICA </t>
  </si>
  <si>
    <t>DIRECTOR (A) DEL CUERPO TECNICO CONTROL</t>
  </si>
  <si>
    <t>PODER JUDICIAL DE LA FEDERACION</t>
  </si>
  <si>
    <t>DIRECTOR (A) DE SEGURIDAD</t>
  </si>
  <si>
    <t>SECRETARIA DE TRABAJO Y FOMENTO AL EMPLEO</t>
  </si>
  <si>
    <t>RECURSOS FINANCIEROS</t>
  </si>
  <si>
    <t>PSICOLOGIA EDUCATIVA</t>
  </si>
  <si>
    <t>AUTORIDAD DEL ESPACIO PUBLICO</t>
  </si>
  <si>
    <t>RESPONSABLE DE RECURSOS HUMANOS</t>
  </si>
  <si>
    <t>SECRETARIA DE DESARROLLO SOCIAL</t>
  </si>
  <si>
    <t>ENLACE DE ALTA RESPONSABILIDAD DE DISEÑO DE CURSO Y TALLERES</t>
  </si>
  <si>
    <t>ISSSTE/SUPERISSSTE</t>
  </si>
  <si>
    <t>SUBDIRECTOR (A) DE FINANZAS</t>
  </si>
  <si>
    <t>ISSSTE</t>
  </si>
  <si>
    <t>JEFE (A) DE SERVICIOS DE PRESUPUESTO INSTITUCIONAL</t>
  </si>
  <si>
    <t>SECRETARIA DE CIENCIA, TECNOLOGIA E INNOVACION</t>
  </si>
  <si>
    <t xml:space="preserve">JUD DE DESARROLLO INSTITUCIONAL </t>
  </si>
  <si>
    <t xml:space="preserve">COMISION NACIONAL DE CULTURA FISICA Y DEPORTE </t>
  </si>
  <si>
    <t>JEFE (A) DE DEPARTAMENTO DE PRESUPUESTO</t>
  </si>
  <si>
    <t>SECRETARIA DE SALUD DE LA CDMX</t>
  </si>
  <si>
    <t xml:space="preserve">JUD DE PROYECTOS ESPECIFICOS Y CALIDAD </t>
  </si>
  <si>
    <t>INSTITUTO NACIONAL DE ENFERMEDADES RESPIRATORIAS ISMAEL COSIO VILLEGAS</t>
  </si>
  <si>
    <t xml:space="preserve">JEFE (A) DE REGISTROS HOSPITALARIOS </t>
  </si>
  <si>
    <t xml:space="preserve">CONSEJO DE EVALUACION DEL DESARROLLO SOCIAL DE LA CDMX </t>
  </si>
  <si>
    <t xml:space="preserve">NO ESPECIFICA </t>
  </si>
  <si>
    <t>CONTADURIA</t>
  </si>
  <si>
    <t xml:space="preserve">DESPACHO CONTABLE RODRIGUEZ GALICIA </t>
  </si>
  <si>
    <t>GRUPO CONSTRUCTOR NARE, S.A DE C.V.</t>
  </si>
  <si>
    <t>SERETARIA DE OBRAS Y  SERVICIOS DE LA CDMX</t>
  </si>
  <si>
    <t>ANALSITA DE DOCUMENTOS FINANCIEROS</t>
  </si>
  <si>
    <t>INFORMATICA ADMINISTRATIVA</t>
  </si>
  <si>
    <t xml:space="preserve">DIRECCION GENERAL DE OBRAS PUBLICAS </t>
  </si>
  <si>
    <t>DESPACHO DE CONTADORES</t>
  </si>
  <si>
    <t>AUXILIAR</t>
  </si>
  <si>
    <t>DIRECTOR (A) DE SERVICIOS</t>
  </si>
  <si>
    <t>CONTADURIA PUBLICA</t>
  </si>
  <si>
    <t>COORDINADOR (A) DE AQUISICIONES</t>
  </si>
  <si>
    <t>JEFA (A) DE DEPARTAMENTO DE ADQUISICIONES MEDICAS Y HOSPITALARIAS</t>
  </si>
  <si>
    <t>FISCALIA GENERAL DE JUSTICIA DE LA CDMX</t>
  </si>
  <si>
    <t>JEFE (A) DE DEPARTAMENTO DE CONTRATOS</t>
  </si>
  <si>
    <t>POLICIA BANCARIA E INDUSTRIAL DE LA CDMX</t>
  </si>
  <si>
    <t>ANALISTA DE CONTRATOS</t>
  </si>
  <si>
    <t>ANALISTA DE CONTRATOS Y CONVENIOS DE BIENES Y SERVICIOS</t>
  </si>
  <si>
    <t>SUBDIRECTOR (A) DE LOGISTICA</t>
  </si>
  <si>
    <t>ARQUITECTURA</t>
  </si>
  <si>
    <t>ENLACE ADMINISTRATIVO (A)</t>
  </si>
  <si>
    <t>MC CARTNEYINTERNACIONAL S.A.DE C.V.</t>
  </si>
  <si>
    <t>COORDINADOR (A) DE RESIDENTES DE OBRA</t>
  </si>
  <si>
    <t>https://transparencia.finanzas.cdmx.gob.mx/repositorio/public/upload/repositorio/DGAyF/2024/scp/fracc_XVII/F17_2024_curricular.pdf</t>
  </si>
  <si>
    <t>Respecto a las columnas Nivel máximo de estudios concluido y comprobable (catálogo), Carrera genérica, en su caso, Tabla_472796, se expone: que en virtud de la emisión del Dictamen de Estructura Orgánica de la Secretaría de Administración y Finanzas número D-SAF-07/160624, vigente a partir del dieciséis de junio de dos mil veinticuatro y de sus diversas modificaciones, se están realizando las gestiones necesarias de actualización de la información curricular del personal de Estructura; en ese sentido dicha información se publicará a partir del Primer Trimestre dos mil veinticinco</t>
  </si>
  <si>
    <t>https://transparencia.finanzas.cdmx.gob.mx/repositorio/public/upload/repositorio/DGAyF/2024/scp/fracc_XVII/Vacante_2024.pdf</t>
  </si>
  <si>
    <t>https://transparencia.finanzas.cdmx.gob.mx/repositorio/public/upload/repositorio/DGAyF/2024/scp/fracc_XVII/F17_2024_perfil.pdf</t>
  </si>
  <si>
    <t>https://transparencia.finanzas.cdmx.gob.mx/repositorio/public/upload/repositorio/DGAyF/2024/scp/fracc_XVII/F17_2024_sanciones.pdf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</si>
</sst>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17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finanzas.cdmx.gob.mx/repositorio/public/upload/repositorio/DGAyF/2024/scp/fracc_XVII/flores_pena_veronica_gabriela_2024_T2.xlsx" TargetMode="External"/><Relationship Id="rId18" Type="http://schemas.openxmlformats.org/officeDocument/2006/relationships/hyperlink" Target="https://transparencia.finanzas.cdmx.gob.mx/repositorio/public/upload/repositorio/DGAyF/2024/scp/fracc_XVII/torres_rios_luis_gerardo_2024_T4.xlsx" TargetMode="External"/><Relationship Id="rId26" Type="http://schemas.openxmlformats.org/officeDocument/2006/relationships/hyperlink" Target="https://transparencia.finanzas.cdmx.gob.mx/repositorio/public/upload/repositorio/DGAyF/2023/scp/fracc_XVII_perfiles/obras_19005945.pdf" TargetMode="External"/><Relationship Id="rId39" Type="http://schemas.openxmlformats.org/officeDocument/2006/relationships/hyperlink" Target="https://transparencia.finanzas.cdmx.gob.mx/repositorio/public/upload/repositorio/DGAyF/2023/scp/fracc_XVII_perfiles/obras_19005960.pdf" TargetMode="External"/><Relationship Id="rId21" Type="http://schemas.openxmlformats.org/officeDocument/2006/relationships/hyperlink" Target="https://transparencia.finanzas.cdmx.gob.mx/repositorio/public/upload/repositorio/DGAyF/2023/scp/fracc_XVII_perfiles/obras_19005973.pdf" TargetMode="External"/><Relationship Id="rId34" Type="http://schemas.openxmlformats.org/officeDocument/2006/relationships/hyperlink" Target="https://transparencia.finanzas.cdmx.gob.mx/repositorio/public/upload/repositorio/DGAyF/2023/scp/fracc_XVII_perfiles/obras_19005955.pdf" TargetMode="External"/><Relationship Id="rId42" Type="http://schemas.openxmlformats.org/officeDocument/2006/relationships/hyperlink" Target="https://transparencia.finanzas.cdmx.gob.mx/repositorio/public/upload/repositorio/DGAyF/2023/scp/fracc_XVII_perfiles/obras_19005964.pdf" TargetMode="External"/><Relationship Id="rId7" Type="http://schemas.openxmlformats.org/officeDocument/2006/relationships/hyperlink" Target="https://transparencia.finanzas.cdmx.gob.mx/repositorio/public/upload/repositorio/DGAyF/2023/scp/fracc_XVII/machin_ibarra_miguel_antonio_2023_T3.xlsx" TargetMode="External"/><Relationship Id="rId2" Type="http://schemas.openxmlformats.org/officeDocument/2006/relationships/hyperlink" Target="https://transparencia.finanzas.cdmx.gob.mx/repositorio/public/upload/repositorio/DGAyF/2022/scp/fracc_XVII/miguel_juarez_daniel_alberto_2022_T1.xlsx" TargetMode="External"/><Relationship Id="rId16" Type="http://schemas.openxmlformats.org/officeDocument/2006/relationships/hyperlink" Target="https://transparencia.finanzas.cdmx.gob.mx/repositorio/public/upload/repositorio/DGAyF/2024/scp/fracc_XVII/ortiz_esquivel_mario_alberto_2024_T4.xlsx" TargetMode="External"/><Relationship Id="rId20" Type="http://schemas.openxmlformats.org/officeDocument/2006/relationships/hyperlink" Target="https://transparencia.finanzas.cdmx.gob.mx/repositorio/public/upload/repositorio/DGAyF/2023/scp/fracc_XVII_perfiles/obras_19005972.pdf" TargetMode="External"/><Relationship Id="rId29" Type="http://schemas.openxmlformats.org/officeDocument/2006/relationships/hyperlink" Target="https://transparencia.finanzas.cdmx.gob.mx/repositorio/public/upload/repositorio/DGAyF/2023/scp/fracc_XVII_perfiles/obras_19005950.pdf" TargetMode="External"/><Relationship Id="rId41" Type="http://schemas.openxmlformats.org/officeDocument/2006/relationships/hyperlink" Target="https://transparencia.finanzas.cdmx.gob.mx/repositorio/public/upload/repositorio/DGAyF/2023/scp/fracc_XVII_perfiles/obras_19005962.pdf" TargetMode="External"/><Relationship Id="rId1" Type="http://schemas.openxmlformats.org/officeDocument/2006/relationships/hyperlink" Target="https://transparencia.finanzas.cdmx.gob.mx/repositorio/public/upload/repositorio/DGAyF/2024/scp/fracc_XVII/nequiz_zamora_alma_lidia_2024_T4.xlsx" TargetMode="External"/><Relationship Id="rId6" Type="http://schemas.openxmlformats.org/officeDocument/2006/relationships/hyperlink" Target="https://transparencia.finanzas.cdmx.gob.mx/repositorio/public/upload/repositorio/DGAyF/2024/scp/fracc_XVII/damian_garcia_graciela_2024_T4.xlsx" TargetMode="External"/><Relationship Id="rId11" Type="http://schemas.openxmlformats.org/officeDocument/2006/relationships/hyperlink" Target="https://transparencia.finanzas.cdmx.gob.mx/repositorio/public/upload/repositorio/DGAyF/2024/scp/fracc_XVII/sierra_mancilla_maria_patricia_2024_T4.xlsx" TargetMode="External"/><Relationship Id="rId24" Type="http://schemas.openxmlformats.org/officeDocument/2006/relationships/hyperlink" Target="https://transparencia.finanzas.cdmx.gob.mx/repositorio/public/upload/repositorio/DGAyF/2023/scp/fracc_XVII_perfiles/obras_19005943.pdf" TargetMode="External"/><Relationship Id="rId32" Type="http://schemas.openxmlformats.org/officeDocument/2006/relationships/hyperlink" Target="https://transparencia.finanzas.cdmx.gob.mx/repositorio/public/upload/repositorio/DGAyF/2023/scp/fracc_XVII_perfiles/obras_19005953.pdf" TargetMode="External"/><Relationship Id="rId37" Type="http://schemas.openxmlformats.org/officeDocument/2006/relationships/hyperlink" Target="https://transparencia.finanzas.cdmx.gob.mx/repositorio/public/upload/repositorio/DGAyF/2023/scp/fracc_XVII_perfiles/obras_19005958.pdf" TargetMode="External"/><Relationship Id="rId40" Type="http://schemas.openxmlformats.org/officeDocument/2006/relationships/hyperlink" Target="https://transparencia.finanzas.cdmx.gob.mx/repositorio/public/upload/repositorio/DGAyF/2023/scp/fracc_XVII_perfiles/obras_19005961.pdf" TargetMode="External"/><Relationship Id="rId5" Type="http://schemas.openxmlformats.org/officeDocument/2006/relationships/hyperlink" Target="http://transparencia.finanzas.cdmx.gob.mx/repositorio/public/upload/repositorio/DGAyF/2020/scp/fracc_XVII/suazo_castrejon_osbaldo%20rafael_2020_2T.xlsx" TargetMode="External"/><Relationship Id="rId15" Type="http://schemas.openxmlformats.org/officeDocument/2006/relationships/hyperlink" Target="https://transparencia.finanzas.cdmx.gob.mx/repositorio/public/upload/repositorio/DGAyF/2024/scp/fracc_XVII/tellez_ruiz_sonia_abigail_2024_T4.xlsx" TargetMode="External"/><Relationship Id="rId23" Type="http://schemas.openxmlformats.org/officeDocument/2006/relationships/hyperlink" Target="https://transparencia.finanzas.cdmx.gob.mx/repositorio/public/upload/repositorio/DGAyF/2023/scp/fracc_XVII_perfiles/obras_19005975.pdf" TargetMode="External"/><Relationship Id="rId28" Type="http://schemas.openxmlformats.org/officeDocument/2006/relationships/hyperlink" Target="https://transparencia.finanzas.cdmx.gob.mx/repositorio/public/upload/repositorio/DGAyF/2023/scp/fracc_XVII_perfiles/obras_19005948.pdf" TargetMode="External"/><Relationship Id="rId36" Type="http://schemas.openxmlformats.org/officeDocument/2006/relationships/hyperlink" Target="https://transparencia.finanzas.cdmx.gob.mx/repositorio/public/upload/repositorio/DGAyF/2023/scp/fracc_XVII_perfiles/obras_19005957.pdf" TargetMode="External"/><Relationship Id="rId10" Type="http://schemas.openxmlformats.org/officeDocument/2006/relationships/hyperlink" Target="https://transparencia.finanzas.cdmx.gob.mx/repositorio/public/upload/repositorio/DGAyF/2024/scp/fracc_XVII/quevedo_salinas_isaias_2024_T4.xlsx" TargetMode="External"/><Relationship Id="rId19" Type="http://schemas.openxmlformats.org/officeDocument/2006/relationships/hyperlink" Target="https://transparencia.finanzas.cdmx.gob.mx/repositorio/public/upload/repositorio/DGAyF/2023/scp/fracc_XVII_perfiles/obras_19005941.pdf" TargetMode="External"/><Relationship Id="rId31" Type="http://schemas.openxmlformats.org/officeDocument/2006/relationships/hyperlink" Target="https://transparencia.finanzas.cdmx.gob.mx/repositorio/public/upload/repositorio/DGAyF/2023/scp/fracc_XVII_perfiles/obras_19005952.pdf" TargetMode="External"/><Relationship Id="rId4" Type="http://schemas.openxmlformats.org/officeDocument/2006/relationships/hyperlink" Target="http://transparencia.finanzas.cdmx.gob.mx/repositorio/public/upload/repositorio/DGAyF/2019/scp/fracc_XVII/rojas_alcantara_daniela_teresa_2019_4T.xlsx" TargetMode="External"/><Relationship Id="rId9" Type="http://schemas.openxmlformats.org/officeDocument/2006/relationships/hyperlink" Target="http://transparencia.finanzas.cdmx.gob.mx/repositorio/public/upload/repositorio/DGAyF/2019/scp/fracc_XVII/hernandez_saldana_paola.xlsx" TargetMode="External"/><Relationship Id="rId14" Type="http://schemas.openxmlformats.org/officeDocument/2006/relationships/hyperlink" Target="http://transparencia.finanzas.cdmx.gob.mx/repositorio/public/upload/repositorio/DGAyF/2021/scp/fracc_XVII/ramirez_garcia_miguel_angel_2021_T3.xlsx" TargetMode="External"/><Relationship Id="rId22" Type="http://schemas.openxmlformats.org/officeDocument/2006/relationships/hyperlink" Target="https://transparencia.finanzas.cdmx.gob.mx/repositorio/public/upload/repositorio/DGAyF/2023/scp/fracc_XVII_perfiles/obras_19005974.pdf" TargetMode="External"/><Relationship Id="rId27" Type="http://schemas.openxmlformats.org/officeDocument/2006/relationships/hyperlink" Target="https://transparencia.finanzas.cdmx.gob.mx/repositorio/public/upload/repositorio/DGAyF/2023/scp/fracc_XVII_perfiles/obras_19005947.pdf" TargetMode="External"/><Relationship Id="rId30" Type="http://schemas.openxmlformats.org/officeDocument/2006/relationships/hyperlink" Target="https://transparencia.finanzas.cdmx.gob.mx/repositorio/public/upload/repositorio/DGAyF/2023/scp/fracc_XVII_perfiles/obras_19005951.pdf" TargetMode="External"/><Relationship Id="rId35" Type="http://schemas.openxmlformats.org/officeDocument/2006/relationships/hyperlink" Target="https://transparencia.finanzas.cdmx.gob.mx/repositorio/public/upload/repositorio/DGAyF/2023/scp/fracc_XVII_perfiles/obras_19005956.pdf" TargetMode="External"/><Relationship Id="rId43" Type="http://schemas.openxmlformats.org/officeDocument/2006/relationships/hyperlink" Target="https://transparencia.finanzas.cdmx.gob.mx/repositorio/public/upload/repositorio/DGAyF/2023/scp/fracc_XVII_perfiles/obras_19005965.pdf" TargetMode="External"/><Relationship Id="rId8" Type="http://schemas.openxmlformats.org/officeDocument/2006/relationships/hyperlink" Target="http://transparencia.finanzas.cdmx.gob.mx/repositorio/public/upload/repositorio/DGAyF/2021/scp/fracc_XVII/avalos_gutierrez_ruben_2021_T2.xlsx" TargetMode="External"/><Relationship Id="rId3" Type="http://schemas.openxmlformats.org/officeDocument/2006/relationships/hyperlink" Target="http://transparencia.finanzas.cdmx.gob.mx/repositorio/public/upload/repositorio/DGAyF/2019/scp/fracc_XVII/alvarado_carrillo_de_albornoz_paola_aime.xlsx" TargetMode="External"/><Relationship Id="rId12" Type="http://schemas.openxmlformats.org/officeDocument/2006/relationships/hyperlink" Target="http://transparencia.finanzas.cdmx.gob.mx/repositorio/public/upload/repositorio/DGAyF/2020/scp/fracc_XVII/mendiola_marcelo_catalina_2020_1T.xlsx" TargetMode="External"/><Relationship Id="rId17" Type="http://schemas.openxmlformats.org/officeDocument/2006/relationships/hyperlink" Target="http://transparencia.finanzas.cdmx.gob.mx/repositorio/public/upload/repositorio/DGAyF/2020/scp/fracc_XVII/neria_munoz_laura_2020_2T.xlsx" TargetMode="External"/><Relationship Id="rId25" Type="http://schemas.openxmlformats.org/officeDocument/2006/relationships/hyperlink" Target="https://transparencia.finanzas.cdmx.gob.mx/repositorio/public/upload/repositorio/DGAyF/2023/scp/fracc_XVII_perfiles/obras_19005944.pdf" TargetMode="External"/><Relationship Id="rId33" Type="http://schemas.openxmlformats.org/officeDocument/2006/relationships/hyperlink" Target="https://transparencia.finanzas.cdmx.gob.mx/repositorio/public/upload/repositorio/DGAyF/2023/scp/fracc_XVII_perfiles/obras_19005954.pdf" TargetMode="External"/><Relationship Id="rId38" Type="http://schemas.openxmlformats.org/officeDocument/2006/relationships/hyperlink" Target="https://transparencia.finanzas.cdmx.gob.mx/repositorio/public/upload/repositorio/DGAyF/2023/scp/fracc_XVII_perfiles/obras_1900595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4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45566</v>
      </c>
      <c r="C8" s="3">
        <v>45657</v>
      </c>
      <c r="D8" t="s">
        <v>82</v>
      </c>
      <c r="E8" t="s">
        <v>83</v>
      </c>
      <c r="F8" t="s">
        <v>113</v>
      </c>
      <c r="G8" t="s">
        <v>114</v>
      </c>
      <c r="H8" t="s">
        <v>115</v>
      </c>
      <c r="I8" t="s">
        <v>57</v>
      </c>
      <c r="J8" t="s">
        <v>83</v>
      </c>
      <c r="K8" t="s">
        <v>63</v>
      </c>
      <c r="L8" t="s">
        <v>170</v>
      </c>
      <c r="M8" s="5" t="str">
        <f ca="1">HYPERLINK("#"&amp;CELL("direccion",Tabla_472796!A4),"1")</f>
        <v>1</v>
      </c>
      <c r="N8" s="5" t="s">
        <v>184</v>
      </c>
      <c r="O8" s="5" t="s">
        <v>185</v>
      </c>
      <c r="P8" t="s">
        <v>69</v>
      </c>
      <c r="Q8" s="4" t="s">
        <v>330</v>
      </c>
      <c r="R8" t="s">
        <v>81</v>
      </c>
      <c r="S8" s="3">
        <v>45657</v>
      </c>
    </row>
    <row r="9" spans="1:20" x14ac:dyDescent="0.25">
      <c r="A9">
        <v>2024</v>
      </c>
      <c r="B9" s="3">
        <v>45566</v>
      </c>
      <c r="C9" s="3">
        <v>45657</v>
      </c>
      <c r="D9" t="s">
        <v>84</v>
      </c>
      <c r="E9" t="s">
        <v>85</v>
      </c>
      <c r="F9" t="s">
        <v>116</v>
      </c>
      <c r="G9" t="s">
        <v>117</v>
      </c>
      <c r="H9" t="s">
        <v>118</v>
      </c>
      <c r="I9" t="s">
        <v>56</v>
      </c>
      <c r="J9" t="s">
        <v>83</v>
      </c>
      <c r="K9" t="s">
        <v>64</v>
      </c>
      <c r="L9" t="s">
        <v>171</v>
      </c>
      <c r="M9" s="5" t="str">
        <f ca="1">HYPERLINK("#"&amp;CELL("direccion",Tabla_472796!A7),"2")</f>
        <v>2</v>
      </c>
      <c r="N9" s="5" t="s">
        <v>186</v>
      </c>
      <c r="O9" s="5" t="s">
        <v>187</v>
      </c>
      <c r="P9" t="s">
        <v>69</v>
      </c>
      <c r="Q9" s="4" t="s">
        <v>330</v>
      </c>
      <c r="R9" t="s">
        <v>81</v>
      </c>
      <c r="S9" s="3">
        <v>45657</v>
      </c>
    </row>
    <row r="10" spans="1:20" x14ac:dyDescent="0.25">
      <c r="A10">
        <v>2024</v>
      </c>
      <c r="B10" s="3">
        <v>45566</v>
      </c>
      <c r="C10" s="3">
        <v>45657</v>
      </c>
      <c r="D10" t="s">
        <v>84</v>
      </c>
      <c r="E10" t="s">
        <v>86</v>
      </c>
      <c r="F10" t="s">
        <v>119</v>
      </c>
      <c r="G10" t="s">
        <v>120</v>
      </c>
      <c r="H10" t="s">
        <v>121</v>
      </c>
      <c r="I10" t="s">
        <v>57</v>
      </c>
      <c r="J10" t="s">
        <v>83</v>
      </c>
      <c r="K10" t="s">
        <v>63</v>
      </c>
      <c r="L10" t="s">
        <v>172</v>
      </c>
      <c r="M10" s="5" t="str">
        <f ca="1">HYPERLINK("#"&amp;CELL("direccion",Tabla_472796!A10),"3")</f>
        <v>3</v>
      </c>
      <c r="N10" s="5" t="s">
        <v>188</v>
      </c>
      <c r="O10" s="5" t="s">
        <v>189</v>
      </c>
      <c r="P10" t="s">
        <v>69</v>
      </c>
      <c r="Q10" s="4" t="s">
        <v>330</v>
      </c>
      <c r="R10" t="s">
        <v>81</v>
      </c>
      <c r="S10" s="3">
        <v>45657</v>
      </c>
    </row>
    <row r="11" spans="1:20" x14ac:dyDescent="0.25">
      <c r="A11">
        <v>2024</v>
      </c>
      <c r="B11" s="3">
        <v>45566</v>
      </c>
      <c r="C11" s="3">
        <v>45657</v>
      </c>
      <c r="D11" t="s">
        <v>84</v>
      </c>
      <c r="E11" t="s">
        <v>87</v>
      </c>
      <c r="F11" t="s">
        <v>122</v>
      </c>
      <c r="G11" t="s">
        <v>123</v>
      </c>
      <c r="H11" t="s">
        <v>124</v>
      </c>
      <c r="I11" t="s">
        <v>57</v>
      </c>
      <c r="J11" t="s">
        <v>83</v>
      </c>
      <c r="K11" t="s">
        <v>63</v>
      </c>
      <c r="L11" t="s">
        <v>173</v>
      </c>
      <c r="M11" s="5" t="str">
        <f ca="1">HYPERLINK("#"&amp;CELL("direccion",Tabla_472796!A13),"4")</f>
        <v>4</v>
      </c>
      <c r="N11" s="5" t="s">
        <v>190</v>
      </c>
      <c r="O11" s="5" t="s">
        <v>191</v>
      </c>
      <c r="P11" t="s">
        <v>69</v>
      </c>
      <c r="Q11" s="4" t="s">
        <v>330</v>
      </c>
      <c r="R11" t="s">
        <v>81</v>
      </c>
      <c r="S11" s="3">
        <v>45657</v>
      </c>
    </row>
    <row r="12" spans="1:20" x14ac:dyDescent="0.25">
      <c r="A12">
        <v>2024</v>
      </c>
      <c r="B12" s="3">
        <v>45566</v>
      </c>
      <c r="C12" s="3">
        <v>45657</v>
      </c>
      <c r="D12" t="s">
        <v>84</v>
      </c>
      <c r="E12" t="s">
        <v>88</v>
      </c>
      <c r="F12" t="s">
        <v>125</v>
      </c>
      <c r="G12" t="s">
        <v>126</v>
      </c>
      <c r="H12" t="s">
        <v>127</v>
      </c>
      <c r="I12" t="s">
        <v>56</v>
      </c>
      <c r="J12" t="s">
        <v>83</v>
      </c>
      <c r="K12" t="s">
        <v>63</v>
      </c>
      <c r="L12" t="s">
        <v>172</v>
      </c>
      <c r="M12" s="5" t="str">
        <f ca="1">HYPERLINK("#"&amp;CELL("direccion",Tabla_472796!A16),"5")</f>
        <v>5</v>
      </c>
      <c r="N12" s="5" t="s">
        <v>192</v>
      </c>
      <c r="O12" s="5" t="s">
        <v>193</v>
      </c>
      <c r="P12" t="s">
        <v>69</v>
      </c>
      <c r="Q12" s="4" t="s">
        <v>330</v>
      </c>
      <c r="R12" t="s">
        <v>81</v>
      </c>
      <c r="S12" s="3">
        <v>45657</v>
      </c>
    </row>
    <row r="13" spans="1:20" x14ac:dyDescent="0.25">
      <c r="A13">
        <v>2024</v>
      </c>
      <c r="B13" s="3">
        <v>45566</v>
      </c>
      <c r="C13" s="3">
        <v>45657</v>
      </c>
      <c r="D13" t="s">
        <v>89</v>
      </c>
      <c r="E13" t="s">
        <v>90</v>
      </c>
      <c r="F13" t="s">
        <v>128</v>
      </c>
      <c r="G13" t="s">
        <v>129</v>
      </c>
      <c r="H13" t="s">
        <v>130</v>
      </c>
      <c r="I13" t="s">
        <v>57</v>
      </c>
      <c r="J13" t="s">
        <v>83</v>
      </c>
      <c r="K13" t="s">
        <v>63</v>
      </c>
      <c r="L13" t="s">
        <v>174</v>
      </c>
      <c r="M13" s="5" t="str">
        <f ca="1">HYPERLINK("#"&amp;CELL("direccion",Tabla_472796!A19),"6")</f>
        <v>6</v>
      </c>
      <c r="N13" s="5" t="s">
        <v>194</v>
      </c>
      <c r="O13" s="5" t="s">
        <v>195</v>
      </c>
      <c r="P13" t="s">
        <v>69</v>
      </c>
      <c r="Q13" s="4" t="s">
        <v>330</v>
      </c>
      <c r="R13" t="s">
        <v>81</v>
      </c>
      <c r="S13" s="3">
        <v>45657</v>
      </c>
    </row>
    <row r="14" spans="1:20" x14ac:dyDescent="0.25">
      <c r="A14">
        <v>2024</v>
      </c>
      <c r="B14" s="3">
        <v>45566</v>
      </c>
      <c r="C14" s="3">
        <v>45657</v>
      </c>
      <c r="D14" t="s">
        <v>84</v>
      </c>
      <c r="E14" t="s">
        <v>91</v>
      </c>
      <c r="F14" t="s">
        <v>131</v>
      </c>
      <c r="G14" t="s">
        <v>131</v>
      </c>
      <c r="H14" t="s">
        <v>131</v>
      </c>
      <c r="J14" t="s">
        <v>83</v>
      </c>
      <c r="K14" t="s">
        <v>58</v>
      </c>
      <c r="L14" t="s">
        <v>175</v>
      </c>
      <c r="M14" s="5" t="str">
        <f ca="1">HYPERLINK("#"&amp;CELL("direccion",Tabla_472796!A22),"7")</f>
        <v>7</v>
      </c>
      <c r="N14" s="4" t="s">
        <v>328</v>
      </c>
      <c r="O14" s="5" t="s">
        <v>196</v>
      </c>
      <c r="P14" t="s">
        <v>69</v>
      </c>
      <c r="Q14" s="4" t="s">
        <v>330</v>
      </c>
      <c r="R14" t="s">
        <v>81</v>
      </c>
      <c r="S14" s="3">
        <v>45657</v>
      </c>
    </row>
    <row r="15" spans="1:20" x14ac:dyDescent="0.25">
      <c r="A15">
        <v>2024</v>
      </c>
      <c r="B15" s="3">
        <v>45566</v>
      </c>
      <c r="C15" s="3">
        <v>45657</v>
      </c>
      <c r="D15" t="s">
        <v>92</v>
      </c>
      <c r="E15" t="s">
        <v>93</v>
      </c>
      <c r="F15" t="s">
        <v>132</v>
      </c>
      <c r="G15" t="s">
        <v>133</v>
      </c>
      <c r="H15" t="s">
        <v>134</v>
      </c>
      <c r="I15" t="s">
        <v>56</v>
      </c>
      <c r="J15" t="s">
        <v>83</v>
      </c>
      <c r="K15" t="s">
        <v>63</v>
      </c>
      <c r="L15" t="s">
        <v>176</v>
      </c>
      <c r="M15" s="5" t="str">
        <f ca="1">HYPERLINK("#"&amp;CELL("direccion",Tabla_472796!A25),"8")</f>
        <v>8</v>
      </c>
      <c r="N15" s="5" t="s">
        <v>197</v>
      </c>
      <c r="O15" s="5" t="s">
        <v>198</v>
      </c>
      <c r="P15" t="s">
        <v>69</v>
      </c>
      <c r="Q15" s="4" t="s">
        <v>330</v>
      </c>
      <c r="R15" t="s">
        <v>81</v>
      </c>
      <c r="S15" s="3">
        <v>45657</v>
      </c>
    </row>
    <row r="16" spans="1:20" x14ac:dyDescent="0.25">
      <c r="A16">
        <v>2024</v>
      </c>
      <c r="B16" s="3">
        <v>45566</v>
      </c>
      <c r="C16" s="3">
        <v>45657</v>
      </c>
      <c r="D16" t="s">
        <v>84</v>
      </c>
      <c r="E16" t="s">
        <v>94</v>
      </c>
      <c r="F16" t="s">
        <v>135</v>
      </c>
      <c r="G16" t="s">
        <v>136</v>
      </c>
      <c r="H16" t="s">
        <v>137</v>
      </c>
      <c r="I16" t="s">
        <v>56</v>
      </c>
      <c r="J16" t="s">
        <v>83</v>
      </c>
      <c r="K16" t="s">
        <v>58</v>
      </c>
      <c r="L16" t="s">
        <v>177</v>
      </c>
      <c r="M16" s="5" t="str">
        <f ca="1">HYPERLINK("#"&amp;CELL("direccion",Tabla_472796!A28),"9")</f>
        <v>9</v>
      </c>
      <c r="N16" s="4" t="s">
        <v>326</v>
      </c>
      <c r="O16" s="5" t="s">
        <v>199</v>
      </c>
      <c r="P16" t="s">
        <v>69</v>
      </c>
      <c r="Q16" s="4" t="s">
        <v>330</v>
      </c>
      <c r="R16" t="s">
        <v>81</v>
      </c>
      <c r="S16" s="3">
        <v>45657</v>
      </c>
      <c r="T16" t="s">
        <v>327</v>
      </c>
    </row>
    <row r="17" spans="1:19" x14ac:dyDescent="0.25">
      <c r="A17">
        <v>2024</v>
      </c>
      <c r="B17" s="3">
        <v>45566</v>
      </c>
      <c r="C17" s="3">
        <v>45657</v>
      </c>
      <c r="D17" t="s">
        <v>92</v>
      </c>
      <c r="E17" t="s">
        <v>95</v>
      </c>
      <c r="F17" t="s">
        <v>131</v>
      </c>
      <c r="G17" t="s">
        <v>131</v>
      </c>
      <c r="H17" t="s">
        <v>131</v>
      </c>
      <c r="J17" t="s">
        <v>83</v>
      </c>
      <c r="K17" t="s">
        <v>58</v>
      </c>
      <c r="L17" t="s">
        <v>175</v>
      </c>
      <c r="M17" s="5" t="str">
        <f ca="1">HYPERLINK("#"&amp;CELL("direccion",Tabla_472796!A31),"10")</f>
        <v>10</v>
      </c>
      <c r="N17" s="4" t="s">
        <v>328</v>
      </c>
      <c r="O17" s="5" t="s">
        <v>200</v>
      </c>
      <c r="P17" t="s">
        <v>69</v>
      </c>
      <c r="Q17" s="4" t="s">
        <v>330</v>
      </c>
      <c r="R17" t="s">
        <v>81</v>
      </c>
      <c r="S17" s="3">
        <v>45657</v>
      </c>
    </row>
    <row r="18" spans="1:19" x14ac:dyDescent="0.25">
      <c r="A18">
        <v>2024</v>
      </c>
      <c r="B18" s="3">
        <v>45566</v>
      </c>
      <c r="C18" s="3">
        <v>45657</v>
      </c>
      <c r="D18" t="s">
        <v>92</v>
      </c>
      <c r="E18" t="s">
        <v>96</v>
      </c>
      <c r="F18" t="s">
        <v>131</v>
      </c>
      <c r="G18" t="s">
        <v>131</v>
      </c>
      <c r="H18" t="s">
        <v>131</v>
      </c>
      <c r="J18" t="s">
        <v>83</v>
      </c>
      <c r="K18" t="s">
        <v>58</v>
      </c>
      <c r="L18" t="s">
        <v>175</v>
      </c>
      <c r="M18" s="5" t="str">
        <f ca="1">HYPERLINK("#"&amp;CELL("direccion",Tabla_472796!A34),"11")</f>
        <v>11</v>
      </c>
      <c r="N18" s="4" t="s">
        <v>328</v>
      </c>
      <c r="O18" s="4" t="s">
        <v>329</v>
      </c>
      <c r="P18" t="s">
        <v>69</v>
      </c>
      <c r="Q18" s="4" t="s">
        <v>330</v>
      </c>
      <c r="R18" t="s">
        <v>81</v>
      </c>
      <c r="S18" s="3">
        <v>45657</v>
      </c>
    </row>
    <row r="19" spans="1:19" x14ac:dyDescent="0.25">
      <c r="A19">
        <v>2024</v>
      </c>
      <c r="B19" s="3">
        <v>45566</v>
      </c>
      <c r="C19" s="3">
        <v>45657</v>
      </c>
      <c r="D19" t="s">
        <v>84</v>
      </c>
      <c r="E19" t="s">
        <v>97</v>
      </c>
      <c r="F19" t="s">
        <v>138</v>
      </c>
      <c r="G19" t="s">
        <v>139</v>
      </c>
      <c r="H19" t="s">
        <v>140</v>
      </c>
      <c r="I19" t="s">
        <v>56</v>
      </c>
      <c r="J19" t="s">
        <v>83</v>
      </c>
      <c r="K19" t="s">
        <v>63</v>
      </c>
      <c r="L19" t="s">
        <v>178</v>
      </c>
      <c r="M19" s="5" t="str">
        <f ca="1">HYPERLINK("#"&amp;CELL("direccion",Tabla_472796!A37),"12")</f>
        <v>12</v>
      </c>
      <c r="N19" s="5" t="s">
        <v>201</v>
      </c>
      <c r="O19" s="5" t="s">
        <v>202</v>
      </c>
      <c r="P19" t="s">
        <v>69</v>
      </c>
      <c r="Q19" s="4" t="s">
        <v>330</v>
      </c>
      <c r="R19" t="s">
        <v>81</v>
      </c>
      <c r="S19" s="3">
        <v>45657</v>
      </c>
    </row>
    <row r="20" spans="1:19" x14ac:dyDescent="0.25">
      <c r="A20">
        <v>2024</v>
      </c>
      <c r="B20" s="3">
        <v>45566</v>
      </c>
      <c r="C20" s="3">
        <v>45657</v>
      </c>
      <c r="D20" t="s">
        <v>92</v>
      </c>
      <c r="E20" t="s">
        <v>98</v>
      </c>
      <c r="F20" t="s">
        <v>141</v>
      </c>
      <c r="G20" t="s">
        <v>142</v>
      </c>
      <c r="H20" t="s">
        <v>143</v>
      </c>
      <c r="I20" t="s">
        <v>57</v>
      </c>
      <c r="J20" t="s">
        <v>83</v>
      </c>
      <c r="K20" t="s">
        <v>63</v>
      </c>
      <c r="L20" t="s">
        <v>179</v>
      </c>
      <c r="M20" s="5" t="str">
        <f ca="1">HYPERLINK("#"&amp;CELL("direccion",Tabla_472796!A40),"13")</f>
        <v>13</v>
      </c>
      <c r="N20" s="5" t="s">
        <v>203</v>
      </c>
      <c r="O20" s="5" t="s">
        <v>204</v>
      </c>
      <c r="P20" t="s">
        <v>69</v>
      </c>
      <c r="Q20" s="4" t="s">
        <v>330</v>
      </c>
      <c r="R20" t="s">
        <v>81</v>
      </c>
      <c r="S20" s="3">
        <v>45657</v>
      </c>
    </row>
    <row r="21" spans="1:19" x14ac:dyDescent="0.25">
      <c r="A21">
        <v>2024</v>
      </c>
      <c r="B21" s="3">
        <v>45566</v>
      </c>
      <c r="C21" s="3">
        <v>45657</v>
      </c>
      <c r="D21" t="s">
        <v>89</v>
      </c>
      <c r="E21" t="s">
        <v>99</v>
      </c>
      <c r="F21" t="s">
        <v>144</v>
      </c>
      <c r="G21" t="s">
        <v>145</v>
      </c>
      <c r="H21" t="s">
        <v>146</v>
      </c>
      <c r="I21" t="s">
        <v>56</v>
      </c>
      <c r="J21" t="s">
        <v>83</v>
      </c>
      <c r="K21" t="s">
        <v>63</v>
      </c>
      <c r="L21" t="s">
        <v>170</v>
      </c>
      <c r="M21" s="5" t="str">
        <f ca="1">HYPERLINK("#"&amp;CELL("direccion",Tabla_472796!A43),"14")</f>
        <v>14</v>
      </c>
      <c r="N21" s="5" t="s">
        <v>205</v>
      </c>
      <c r="O21" s="5" t="s">
        <v>206</v>
      </c>
      <c r="P21" t="s">
        <v>69</v>
      </c>
      <c r="Q21" s="4" t="s">
        <v>330</v>
      </c>
      <c r="R21" t="s">
        <v>81</v>
      </c>
      <c r="S21" s="3">
        <v>45657</v>
      </c>
    </row>
    <row r="22" spans="1:19" x14ac:dyDescent="0.25">
      <c r="A22">
        <v>2024</v>
      </c>
      <c r="B22" s="3">
        <v>45566</v>
      </c>
      <c r="C22" s="3">
        <v>45657</v>
      </c>
      <c r="D22" t="s">
        <v>84</v>
      </c>
      <c r="E22" t="s">
        <v>100</v>
      </c>
      <c r="F22" t="s">
        <v>147</v>
      </c>
      <c r="G22" t="s">
        <v>148</v>
      </c>
      <c r="H22" t="s">
        <v>149</v>
      </c>
      <c r="I22" t="s">
        <v>57</v>
      </c>
      <c r="J22" t="s">
        <v>83</v>
      </c>
      <c r="K22" t="s">
        <v>63</v>
      </c>
      <c r="L22" t="s">
        <v>170</v>
      </c>
      <c r="M22" s="5" t="str">
        <f ca="1">HYPERLINK("#"&amp;CELL("direccion",Tabla_472796!A46),"15")</f>
        <v>15</v>
      </c>
      <c r="N22" s="5" t="s">
        <v>207</v>
      </c>
      <c r="O22" s="5" t="s">
        <v>208</v>
      </c>
      <c r="P22" t="s">
        <v>69</v>
      </c>
      <c r="Q22" s="4" t="s">
        <v>330</v>
      </c>
      <c r="R22" t="s">
        <v>81</v>
      </c>
      <c r="S22" s="3">
        <v>45657</v>
      </c>
    </row>
    <row r="23" spans="1:19" x14ac:dyDescent="0.25">
      <c r="A23">
        <v>2024</v>
      </c>
      <c r="B23" s="3">
        <v>45566</v>
      </c>
      <c r="C23" s="3">
        <v>45657</v>
      </c>
      <c r="D23" t="s">
        <v>92</v>
      </c>
      <c r="E23" t="s">
        <v>101</v>
      </c>
      <c r="F23" t="s">
        <v>150</v>
      </c>
      <c r="G23" t="s">
        <v>151</v>
      </c>
      <c r="H23" t="s">
        <v>152</v>
      </c>
      <c r="I23" t="s">
        <v>57</v>
      </c>
      <c r="J23" t="s">
        <v>83</v>
      </c>
      <c r="K23" t="s">
        <v>63</v>
      </c>
      <c r="L23" t="s">
        <v>180</v>
      </c>
      <c r="M23" s="5" t="str">
        <f ca="1">HYPERLINK("#"&amp;CELL("direccion",Tabla_472796!A49),"16")</f>
        <v>16</v>
      </c>
      <c r="N23" s="5" t="s">
        <v>209</v>
      </c>
      <c r="O23" s="5" t="s">
        <v>210</v>
      </c>
      <c r="P23" t="s">
        <v>69</v>
      </c>
      <c r="Q23" s="4" t="s">
        <v>330</v>
      </c>
      <c r="R23" t="s">
        <v>81</v>
      </c>
      <c r="S23" s="3">
        <v>45657</v>
      </c>
    </row>
    <row r="24" spans="1:19" x14ac:dyDescent="0.25">
      <c r="A24">
        <v>2024</v>
      </c>
      <c r="B24" s="3">
        <v>45566</v>
      </c>
      <c r="C24" s="3">
        <v>45657</v>
      </c>
      <c r="D24" t="s">
        <v>92</v>
      </c>
      <c r="E24" t="s">
        <v>102</v>
      </c>
      <c r="F24" t="s">
        <v>153</v>
      </c>
      <c r="G24" t="s">
        <v>154</v>
      </c>
      <c r="H24" t="s">
        <v>155</v>
      </c>
      <c r="I24" t="s">
        <v>57</v>
      </c>
      <c r="J24" t="s">
        <v>83</v>
      </c>
      <c r="K24" t="s">
        <v>63</v>
      </c>
      <c r="L24" t="s">
        <v>170</v>
      </c>
      <c r="M24" s="5" t="str">
        <f ca="1">HYPERLINK("#"&amp;CELL("direccion",Tabla_472796!A52),"17")</f>
        <v>17</v>
      </c>
      <c r="N24" s="5" t="s">
        <v>211</v>
      </c>
      <c r="O24" s="5" t="s">
        <v>212</v>
      </c>
      <c r="P24" t="s">
        <v>69</v>
      </c>
      <c r="Q24" s="4" t="s">
        <v>330</v>
      </c>
      <c r="R24" t="s">
        <v>81</v>
      </c>
      <c r="S24" s="3">
        <v>45657</v>
      </c>
    </row>
    <row r="25" spans="1:19" x14ac:dyDescent="0.25">
      <c r="A25">
        <v>2024</v>
      </c>
      <c r="B25" s="3">
        <v>45566</v>
      </c>
      <c r="C25" s="3">
        <v>45657</v>
      </c>
      <c r="D25" t="s">
        <v>84</v>
      </c>
      <c r="E25" t="s">
        <v>103</v>
      </c>
      <c r="F25" t="s">
        <v>131</v>
      </c>
      <c r="G25" t="s">
        <v>131</v>
      </c>
      <c r="H25" t="s">
        <v>131</v>
      </c>
      <c r="J25" t="s">
        <v>83</v>
      </c>
      <c r="K25" t="s">
        <v>58</v>
      </c>
      <c r="L25" t="s">
        <v>175</v>
      </c>
      <c r="M25" s="5" t="str">
        <f ca="1">HYPERLINK("#"&amp;CELL("direccion",Tabla_472796!A55),"18")</f>
        <v>18</v>
      </c>
      <c r="N25" s="4" t="s">
        <v>328</v>
      </c>
      <c r="O25" s="5" t="s">
        <v>213</v>
      </c>
      <c r="P25" t="s">
        <v>69</v>
      </c>
      <c r="Q25" s="4" t="s">
        <v>330</v>
      </c>
      <c r="R25" t="s">
        <v>81</v>
      </c>
      <c r="S25" s="3">
        <v>45657</v>
      </c>
    </row>
    <row r="26" spans="1:19" x14ac:dyDescent="0.25">
      <c r="A26">
        <v>2024</v>
      </c>
      <c r="B26" s="3">
        <v>45566</v>
      </c>
      <c r="C26" s="3">
        <v>45657</v>
      </c>
      <c r="D26" t="s">
        <v>92</v>
      </c>
      <c r="E26" t="s">
        <v>104</v>
      </c>
      <c r="F26" t="s">
        <v>156</v>
      </c>
      <c r="G26" t="s">
        <v>157</v>
      </c>
      <c r="H26" t="s">
        <v>130</v>
      </c>
      <c r="I26" t="s">
        <v>56</v>
      </c>
      <c r="J26" t="s">
        <v>83</v>
      </c>
      <c r="K26" t="s">
        <v>63</v>
      </c>
      <c r="L26" t="s">
        <v>181</v>
      </c>
      <c r="M26" s="5" t="str">
        <f ca="1">HYPERLINK("#"&amp;CELL("direccion",Tabla_472796!A58),"19")</f>
        <v>19</v>
      </c>
      <c r="N26" s="5" t="s">
        <v>214</v>
      </c>
      <c r="O26" s="5" t="s">
        <v>215</v>
      </c>
      <c r="P26" t="s">
        <v>69</v>
      </c>
      <c r="Q26" s="4" t="s">
        <v>330</v>
      </c>
      <c r="R26" t="s">
        <v>81</v>
      </c>
      <c r="S26" s="3">
        <v>45657</v>
      </c>
    </row>
    <row r="27" spans="1:19" x14ac:dyDescent="0.25">
      <c r="A27">
        <v>2024</v>
      </c>
      <c r="B27" s="3">
        <v>45566</v>
      </c>
      <c r="C27" s="3">
        <v>45657</v>
      </c>
      <c r="D27" t="s">
        <v>92</v>
      </c>
      <c r="E27" t="s">
        <v>105</v>
      </c>
      <c r="F27" t="s">
        <v>158</v>
      </c>
      <c r="G27" t="s">
        <v>159</v>
      </c>
      <c r="H27" t="s">
        <v>160</v>
      </c>
      <c r="I27" t="s">
        <v>57</v>
      </c>
      <c r="J27" t="s">
        <v>83</v>
      </c>
      <c r="K27" t="s">
        <v>63</v>
      </c>
      <c r="L27" t="s">
        <v>170</v>
      </c>
      <c r="M27" s="5" t="str">
        <f ca="1">HYPERLINK("#"&amp;CELL("direccion",Tabla_472796!A61),"20")</f>
        <v>20</v>
      </c>
      <c r="N27" s="5" t="s">
        <v>216</v>
      </c>
      <c r="O27" s="5" t="s">
        <v>217</v>
      </c>
      <c r="P27" t="s">
        <v>69</v>
      </c>
      <c r="Q27" s="4" t="s">
        <v>330</v>
      </c>
      <c r="R27" t="s">
        <v>81</v>
      </c>
      <c r="S27" s="3">
        <v>45657</v>
      </c>
    </row>
    <row r="28" spans="1:19" x14ac:dyDescent="0.25">
      <c r="A28">
        <v>2024</v>
      </c>
      <c r="B28" s="3">
        <v>45566</v>
      </c>
      <c r="C28" s="3">
        <v>45657</v>
      </c>
      <c r="D28" t="s">
        <v>89</v>
      </c>
      <c r="E28" t="s">
        <v>106</v>
      </c>
      <c r="F28" t="s">
        <v>161</v>
      </c>
      <c r="G28" t="s">
        <v>162</v>
      </c>
      <c r="H28" t="s">
        <v>163</v>
      </c>
      <c r="I28" t="s">
        <v>56</v>
      </c>
      <c r="J28" t="s">
        <v>83</v>
      </c>
      <c r="K28" t="s">
        <v>63</v>
      </c>
      <c r="L28" t="s">
        <v>182</v>
      </c>
      <c r="M28" s="5" t="str">
        <f ca="1">HYPERLINK("#"&amp;CELL("direccion",Tabla_472796!A64),"21")</f>
        <v>21</v>
      </c>
      <c r="N28" s="5" t="s">
        <v>218</v>
      </c>
      <c r="O28" s="5" t="s">
        <v>219</v>
      </c>
      <c r="P28" t="s">
        <v>69</v>
      </c>
      <c r="Q28" s="4" t="s">
        <v>330</v>
      </c>
      <c r="R28" t="s">
        <v>81</v>
      </c>
      <c r="S28" s="3">
        <v>45657</v>
      </c>
    </row>
    <row r="29" spans="1:19" x14ac:dyDescent="0.25">
      <c r="A29">
        <v>2024</v>
      </c>
      <c r="B29" s="3">
        <v>45566</v>
      </c>
      <c r="C29" s="3">
        <v>45657</v>
      </c>
      <c r="D29" t="s">
        <v>84</v>
      </c>
      <c r="E29" t="s">
        <v>107</v>
      </c>
      <c r="F29" t="s">
        <v>131</v>
      </c>
      <c r="G29" t="s">
        <v>131</v>
      </c>
      <c r="H29" t="s">
        <v>131</v>
      </c>
      <c r="J29" t="s">
        <v>83</v>
      </c>
      <c r="K29" t="s">
        <v>58</v>
      </c>
      <c r="L29" t="s">
        <v>175</v>
      </c>
      <c r="M29" s="5" t="str">
        <f ca="1">HYPERLINK("#"&amp;CELL("direccion",Tabla_472796!A67),"22")</f>
        <v>22</v>
      </c>
      <c r="N29" s="4" t="s">
        <v>328</v>
      </c>
      <c r="O29" s="5" t="s">
        <v>220</v>
      </c>
      <c r="P29" t="s">
        <v>69</v>
      </c>
      <c r="Q29" s="4" t="s">
        <v>330</v>
      </c>
      <c r="R29" t="s">
        <v>81</v>
      </c>
      <c r="S29" s="3">
        <v>45657</v>
      </c>
    </row>
    <row r="30" spans="1:19" x14ac:dyDescent="0.25">
      <c r="A30">
        <v>2024</v>
      </c>
      <c r="B30" s="3">
        <v>45566</v>
      </c>
      <c r="C30" s="3">
        <v>45657</v>
      </c>
      <c r="D30" t="s">
        <v>92</v>
      </c>
      <c r="E30" t="s">
        <v>108</v>
      </c>
      <c r="F30" t="s">
        <v>164</v>
      </c>
      <c r="G30" t="s">
        <v>165</v>
      </c>
      <c r="H30" t="s">
        <v>166</v>
      </c>
      <c r="I30" t="s">
        <v>57</v>
      </c>
      <c r="J30" t="s">
        <v>83</v>
      </c>
      <c r="K30" t="s">
        <v>63</v>
      </c>
      <c r="L30" t="s">
        <v>172</v>
      </c>
      <c r="M30" s="5" t="str">
        <f ca="1">HYPERLINK("#"&amp;CELL("direccion",Tabla_472796!A70),"23")</f>
        <v>23</v>
      </c>
      <c r="N30" s="5" t="s">
        <v>221</v>
      </c>
      <c r="O30" s="5" t="s">
        <v>222</v>
      </c>
      <c r="P30" t="s">
        <v>69</v>
      </c>
      <c r="Q30" s="4" t="s">
        <v>330</v>
      </c>
      <c r="R30" t="s">
        <v>81</v>
      </c>
      <c r="S30" s="3">
        <v>45657</v>
      </c>
    </row>
    <row r="31" spans="1:19" x14ac:dyDescent="0.25">
      <c r="A31">
        <v>2024</v>
      </c>
      <c r="B31" s="3">
        <v>45566</v>
      </c>
      <c r="C31" s="3">
        <v>45657</v>
      </c>
      <c r="D31" t="s">
        <v>92</v>
      </c>
      <c r="E31" t="s">
        <v>109</v>
      </c>
      <c r="F31" t="s">
        <v>131</v>
      </c>
      <c r="G31" t="s">
        <v>131</v>
      </c>
      <c r="H31" t="s">
        <v>131</v>
      </c>
      <c r="J31" t="s">
        <v>83</v>
      </c>
      <c r="K31" t="s">
        <v>58</v>
      </c>
      <c r="L31" t="s">
        <v>175</v>
      </c>
      <c r="M31" s="5" t="str">
        <f ca="1">HYPERLINK("#"&amp;CELL("direccion",Tabla_472796!A73),"24")</f>
        <v>24</v>
      </c>
      <c r="N31" s="4" t="s">
        <v>328</v>
      </c>
      <c r="O31" s="5" t="s">
        <v>223</v>
      </c>
      <c r="P31" t="s">
        <v>69</v>
      </c>
      <c r="Q31" s="4" t="s">
        <v>330</v>
      </c>
      <c r="R31" t="s">
        <v>81</v>
      </c>
      <c r="S31" s="3">
        <v>45657</v>
      </c>
    </row>
    <row r="32" spans="1:19" x14ac:dyDescent="0.25">
      <c r="A32">
        <v>2024</v>
      </c>
      <c r="B32" s="3">
        <v>45566</v>
      </c>
      <c r="C32" s="3">
        <v>45657</v>
      </c>
      <c r="D32" t="s">
        <v>84</v>
      </c>
      <c r="E32" t="s">
        <v>110</v>
      </c>
      <c r="F32" t="s">
        <v>167</v>
      </c>
      <c r="G32" t="s">
        <v>168</v>
      </c>
      <c r="H32" t="s">
        <v>169</v>
      </c>
      <c r="I32" t="s">
        <v>56</v>
      </c>
      <c r="J32" t="s">
        <v>83</v>
      </c>
      <c r="K32" t="s">
        <v>63</v>
      </c>
      <c r="L32" t="s">
        <v>183</v>
      </c>
      <c r="M32" s="5" t="str">
        <f ca="1">HYPERLINK("#"&amp;CELL("direccion",Tabla_472796!A76),"25")</f>
        <v>25</v>
      </c>
      <c r="N32" s="5" t="s">
        <v>224</v>
      </c>
      <c r="O32" s="5" t="s">
        <v>225</v>
      </c>
      <c r="P32" t="s">
        <v>69</v>
      </c>
      <c r="Q32" s="4" t="s">
        <v>330</v>
      </c>
      <c r="R32" t="s">
        <v>81</v>
      </c>
      <c r="S32" s="3">
        <v>45657</v>
      </c>
    </row>
    <row r="33" spans="1:19" x14ac:dyDescent="0.25">
      <c r="A33">
        <v>2024</v>
      </c>
      <c r="B33" s="3">
        <v>45566</v>
      </c>
      <c r="C33" s="3">
        <v>45657</v>
      </c>
      <c r="D33" t="s">
        <v>92</v>
      </c>
      <c r="E33" t="s">
        <v>111</v>
      </c>
      <c r="F33" t="s">
        <v>131</v>
      </c>
      <c r="G33" t="s">
        <v>131</v>
      </c>
      <c r="H33" t="s">
        <v>131</v>
      </c>
      <c r="J33" t="s">
        <v>83</v>
      </c>
      <c r="K33" t="s">
        <v>58</v>
      </c>
      <c r="L33" t="s">
        <v>175</v>
      </c>
      <c r="M33" s="5" t="str">
        <f ca="1">HYPERLINK("#"&amp;CELL("direccion",Tabla_472796!A79),"26")</f>
        <v>26</v>
      </c>
      <c r="N33" s="4" t="s">
        <v>328</v>
      </c>
      <c r="O33" s="5" t="s">
        <v>226</v>
      </c>
      <c r="P33" t="s">
        <v>69</v>
      </c>
      <c r="Q33" s="4" t="s">
        <v>330</v>
      </c>
      <c r="R33" t="s">
        <v>81</v>
      </c>
      <c r="S33" s="3">
        <v>45657</v>
      </c>
    </row>
    <row r="34" spans="1:19" x14ac:dyDescent="0.25">
      <c r="A34">
        <v>2024</v>
      </c>
      <c r="B34" s="3">
        <v>45566</v>
      </c>
      <c r="C34" s="3">
        <v>45657</v>
      </c>
      <c r="D34" t="s">
        <v>92</v>
      </c>
      <c r="E34" t="s">
        <v>112</v>
      </c>
      <c r="F34" t="s">
        <v>131</v>
      </c>
      <c r="G34" t="s">
        <v>131</v>
      </c>
      <c r="H34" t="s">
        <v>131</v>
      </c>
      <c r="J34" t="s">
        <v>83</v>
      </c>
      <c r="K34" t="s">
        <v>58</v>
      </c>
      <c r="L34" t="s">
        <v>175</v>
      </c>
      <c r="M34" s="5" t="str">
        <f ca="1">HYPERLINK("#"&amp;CELL("direccion",Tabla_472796!A82),"27")</f>
        <v>27</v>
      </c>
      <c r="N34" s="4" t="s">
        <v>328</v>
      </c>
      <c r="O34" s="4" t="s">
        <v>329</v>
      </c>
      <c r="P34" t="s">
        <v>69</v>
      </c>
      <c r="Q34" s="4" t="s">
        <v>330</v>
      </c>
      <c r="R34" t="s">
        <v>81</v>
      </c>
      <c r="S34" s="3">
        <v>45657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76" xr:uid="{00000000-0002-0000-0000-000000000000}">
      <formula1>Hidden_18</formula1>
    </dataValidation>
    <dataValidation type="list" allowBlank="1" showErrorMessage="1" sqref="K8:K176" xr:uid="{00000000-0002-0000-0000-000001000000}">
      <formula1>Hidden_210</formula1>
    </dataValidation>
    <dataValidation type="list" allowBlank="1" showErrorMessage="1" sqref="P8:P176" xr:uid="{00000000-0002-0000-0000-000002000000}">
      <formula1>Hidden_315</formula1>
    </dataValidation>
  </dataValidations>
  <hyperlinks>
    <hyperlink ref="N8" r:id="rId1" xr:uid="{00000000-0004-0000-0000-000000000000}"/>
    <hyperlink ref="N9" r:id="rId2" xr:uid="{00000000-0004-0000-0000-000001000000}"/>
    <hyperlink ref="N10" r:id="rId3" xr:uid="{00000000-0004-0000-0000-000002000000}"/>
    <hyperlink ref="N11" r:id="rId4" xr:uid="{00000000-0004-0000-0000-000003000000}"/>
    <hyperlink ref="N12" r:id="rId5" xr:uid="{00000000-0004-0000-0000-000004000000}"/>
    <hyperlink ref="N13" r:id="rId6" xr:uid="{00000000-0004-0000-0000-000005000000}"/>
    <hyperlink ref="N15" r:id="rId7" xr:uid="{00000000-0004-0000-0000-000006000000}"/>
    <hyperlink ref="N19" r:id="rId8" xr:uid="{00000000-0004-0000-0000-000007000000}"/>
    <hyperlink ref="N20" r:id="rId9" xr:uid="{00000000-0004-0000-0000-000008000000}"/>
    <hyperlink ref="N21" r:id="rId10" xr:uid="{00000000-0004-0000-0000-000009000000}"/>
    <hyperlink ref="N22" r:id="rId11" xr:uid="{00000000-0004-0000-0000-00000A000000}"/>
    <hyperlink ref="N23" r:id="rId12" xr:uid="{00000000-0004-0000-0000-00000B000000}"/>
    <hyperlink ref="N24" r:id="rId13" xr:uid="{00000000-0004-0000-0000-00000C000000}"/>
    <hyperlink ref="N26" r:id="rId14" xr:uid="{00000000-0004-0000-0000-00000D000000}"/>
    <hyperlink ref="N27" r:id="rId15" xr:uid="{00000000-0004-0000-0000-00000E000000}"/>
    <hyperlink ref="N28" r:id="rId16" xr:uid="{00000000-0004-0000-0000-00000F000000}"/>
    <hyperlink ref="N30" r:id="rId17" xr:uid="{00000000-0004-0000-0000-000010000000}"/>
    <hyperlink ref="N32" r:id="rId18" xr:uid="{00000000-0004-0000-0000-000011000000}"/>
    <hyperlink ref="O8" r:id="rId19" xr:uid="{00000000-0004-0000-0000-000012000000}"/>
    <hyperlink ref="O9" r:id="rId20" xr:uid="{00000000-0004-0000-0000-000013000000}"/>
    <hyperlink ref="O10" r:id="rId21" xr:uid="{00000000-0004-0000-0000-000014000000}"/>
    <hyperlink ref="O11" r:id="rId22" xr:uid="{00000000-0004-0000-0000-000015000000}"/>
    <hyperlink ref="O12" r:id="rId23" xr:uid="{00000000-0004-0000-0000-000016000000}"/>
    <hyperlink ref="O13" r:id="rId24" xr:uid="{00000000-0004-0000-0000-000017000000}"/>
    <hyperlink ref="O14" r:id="rId25" xr:uid="{00000000-0004-0000-0000-000018000000}"/>
    <hyperlink ref="O15" r:id="rId26" xr:uid="{00000000-0004-0000-0000-000019000000}"/>
    <hyperlink ref="O16" r:id="rId27" xr:uid="{00000000-0004-0000-0000-00001A000000}"/>
    <hyperlink ref="O17" r:id="rId28" xr:uid="{00000000-0004-0000-0000-00001B000000}"/>
    <hyperlink ref="O19" r:id="rId29" xr:uid="{00000000-0004-0000-0000-00001C000000}"/>
    <hyperlink ref="O20" r:id="rId30" xr:uid="{00000000-0004-0000-0000-00001D000000}"/>
    <hyperlink ref="O21" r:id="rId31" xr:uid="{00000000-0004-0000-0000-00001E000000}"/>
    <hyperlink ref="O22" r:id="rId32" xr:uid="{00000000-0004-0000-0000-00001F000000}"/>
    <hyperlink ref="O23" r:id="rId33" xr:uid="{00000000-0004-0000-0000-000020000000}"/>
    <hyperlink ref="O24" r:id="rId34" xr:uid="{00000000-0004-0000-0000-000021000000}"/>
    <hyperlink ref="O25" r:id="rId35" xr:uid="{00000000-0004-0000-0000-000022000000}"/>
    <hyperlink ref="O26" r:id="rId36" xr:uid="{00000000-0004-0000-0000-000023000000}"/>
    <hyperlink ref="O27" r:id="rId37" xr:uid="{00000000-0004-0000-0000-000024000000}"/>
    <hyperlink ref="O28" r:id="rId38" xr:uid="{00000000-0004-0000-0000-000025000000}"/>
    <hyperlink ref="O29" r:id="rId39" xr:uid="{00000000-0004-0000-0000-000026000000}"/>
    <hyperlink ref="O30" r:id="rId40" xr:uid="{00000000-0004-0000-0000-000027000000}"/>
    <hyperlink ref="O31" r:id="rId41" xr:uid="{00000000-0004-0000-0000-000028000000}"/>
    <hyperlink ref="O32" r:id="rId42" xr:uid="{00000000-0004-0000-0000-000029000000}"/>
    <hyperlink ref="O33" r:id="rId43" xr:uid="{00000000-0004-0000-0000-00002A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7">
        <v>44090</v>
      </c>
      <c r="C4" s="7" t="s">
        <v>227</v>
      </c>
      <c r="D4" t="s">
        <v>228</v>
      </c>
      <c r="E4" t="s">
        <v>229</v>
      </c>
      <c r="F4" t="s">
        <v>230</v>
      </c>
    </row>
    <row r="5" spans="1:6" x14ac:dyDescent="0.25">
      <c r="A5">
        <v>1</v>
      </c>
      <c r="B5" s="7">
        <v>42979</v>
      </c>
      <c r="C5" s="7">
        <v>44089</v>
      </c>
      <c r="D5" t="s">
        <v>231</v>
      </c>
      <c r="E5" t="s">
        <v>232</v>
      </c>
      <c r="F5" t="s">
        <v>230</v>
      </c>
    </row>
    <row r="6" spans="1:6" x14ac:dyDescent="0.25">
      <c r="A6">
        <v>1</v>
      </c>
      <c r="B6" s="7">
        <v>41775</v>
      </c>
      <c r="C6" s="7">
        <v>42978</v>
      </c>
      <c r="D6" t="s">
        <v>233</v>
      </c>
      <c r="E6" t="s">
        <v>234</v>
      </c>
      <c r="F6" t="s">
        <v>230</v>
      </c>
    </row>
    <row r="7" spans="1:6" x14ac:dyDescent="0.25">
      <c r="A7">
        <v>2</v>
      </c>
      <c r="B7" s="7">
        <v>43952</v>
      </c>
      <c r="C7" s="7">
        <v>44561</v>
      </c>
      <c r="D7" t="s">
        <v>235</v>
      </c>
      <c r="E7" t="s">
        <v>236</v>
      </c>
      <c r="F7" t="s">
        <v>237</v>
      </c>
    </row>
    <row r="8" spans="1:6" x14ac:dyDescent="0.25">
      <c r="A8">
        <v>2</v>
      </c>
      <c r="B8" s="7">
        <v>43466</v>
      </c>
      <c r="C8" s="7">
        <v>43952</v>
      </c>
      <c r="D8" t="s">
        <v>238</v>
      </c>
      <c r="E8" t="s">
        <v>239</v>
      </c>
      <c r="F8" t="s">
        <v>237</v>
      </c>
    </row>
    <row r="9" spans="1:6" x14ac:dyDescent="0.25">
      <c r="A9">
        <v>2</v>
      </c>
      <c r="B9" s="8">
        <v>2010</v>
      </c>
      <c r="C9" s="8">
        <v>2019</v>
      </c>
      <c r="D9" t="s">
        <v>240</v>
      </c>
      <c r="E9" t="s">
        <v>241</v>
      </c>
      <c r="F9" t="s">
        <v>237</v>
      </c>
    </row>
    <row r="10" spans="1:6" x14ac:dyDescent="0.25">
      <c r="A10">
        <v>3</v>
      </c>
      <c r="B10" s="7">
        <v>43466</v>
      </c>
      <c r="C10" s="7">
        <v>43496</v>
      </c>
      <c r="D10" t="s">
        <v>242</v>
      </c>
      <c r="E10" t="s">
        <v>243</v>
      </c>
      <c r="F10" t="s">
        <v>244</v>
      </c>
    </row>
    <row r="11" spans="1:6" x14ac:dyDescent="0.25">
      <c r="A11">
        <v>3</v>
      </c>
      <c r="B11" s="7">
        <v>42065</v>
      </c>
      <c r="C11" s="7">
        <v>43434</v>
      </c>
      <c r="D11" t="s">
        <v>245</v>
      </c>
      <c r="E11" t="s">
        <v>246</v>
      </c>
      <c r="F11" t="s">
        <v>244</v>
      </c>
    </row>
    <row r="12" spans="1:6" x14ac:dyDescent="0.25">
      <c r="A12">
        <v>3</v>
      </c>
      <c r="B12" s="7">
        <v>41334</v>
      </c>
      <c r="C12" s="7">
        <v>42064</v>
      </c>
      <c r="D12" t="s">
        <v>247</v>
      </c>
      <c r="E12" t="s">
        <v>248</v>
      </c>
      <c r="F12" t="s">
        <v>244</v>
      </c>
    </row>
    <row r="13" spans="1:6" x14ac:dyDescent="0.25">
      <c r="A13">
        <v>4</v>
      </c>
      <c r="B13" s="7">
        <v>41456</v>
      </c>
      <c r="C13" s="7">
        <v>43435</v>
      </c>
      <c r="D13" t="s">
        <v>249</v>
      </c>
      <c r="E13" t="s">
        <v>250</v>
      </c>
      <c r="F13" t="s">
        <v>251</v>
      </c>
    </row>
    <row r="14" spans="1:6" x14ac:dyDescent="0.25">
      <c r="A14">
        <v>4</v>
      </c>
      <c r="B14" s="7">
        <v>40664</v>
      </c>
      <c r="C14" s="7">
        <v>41426</v>
      </c>
      <c r="D14" t="s">
        <v>252</v>
      </c>
      <c r="E14" t="s">
        <v>253</v>
      </c>
      <c r="F14" t="s">
        <v>251</v>
      </c>
    </row>
    <row r="15" spans="1:6" x14ac:dyDescent="0.25">
      <c r="A15">
        <v>4</v>
      </c>
      <c r="B15" s="7">
        <v>39934</v>
      </c>
      <c r="C15" s="7">
        <v>40634</v>
      </c>
      <c r="D15" t="s">
        <v>254</v>
      </c>
      <c r="E15" t="s">
        <v>255</v>
      </c>
      <c r="F15" t="s">
        <v>251</v>
      </c>
    </row>
    <row r="16" spans="1:6" x14ac:dyDescent="0.25">
      <c r="A16">
        <v>5</v>
      </c>
      <c r="B16" s="7">
        <v>42278</v>
      </c>
      <c r="C16" s="7">
        <v>43100</v>
      </c>
      <c r="D16" t="s">
        <v>256</v>
      </c>
      <c r="E16" t="s">
        <v>257</v>
      </c>
      <c r="F16" t="s">
        <v>244</v>
      </c>
    </row>
    <row r="17" spans="1:6" x14ac:dyDescent="0.25">
      <c r="A17">
        <v>5</v>
      </c>
      <c r="B17" s="7">
        <v>42156</v>
      </c>
      <c r="C17" s="7">
        <v>42277</v>
      </c>
      <c r="D17" t="s">
        <v>258</v>
      </c>
      <c r="E17" t="s">
        <v>259</v>
      </c>
      <c r="F17" t="s">
        <v>244</v>
      </c>
    </row>
    <row r="18" spans="1:6" x14ac:dyDescent="0.25">
      <c r="A18">
        <v>5</v>
      </c>
      <c r="B18" s="7">
        <v>41730</v>
      </c>
      <c r="C18" s="7">
        <v>42139</v>
      </c>
      <c r="D18" t="s">
        <v>260</v>
      </c>
      <c r="E18" t="s">
        <v>261</v>
      </c>
      <c r="F18" t="s">
        <v>244</v>
      </c>
    </row>
    <row r="19" spans="1:6" x14ac:dyDescent="0.25">
      <c r="A19">
        <v>6</v>
      </c>
      <c r="B19" s="7">
        <v>44075</v>
      </c>
      <c r="C19" s="7" t="s">
        <v>227</v>
      </c>
      <c r="D19" t="s">
        <v>228</v>
      </c>
      <c r="E19" t="s">
        <v>262</v>
      </c>
      <c r="F19" t="s">
        <v>263</v>
      </c>
    </row>
    <row r="20" spans="1:6" x14ac:dyDescent="0.25">
      <c r="A20">
        <v>6</v>
      </c>
      <c r="B20" s="7">
        <v>43101</v>
      </c>
      <c r="C20" s="7">
        <v>43952</v>
      </c>
      <c r="D20" t="s">
        <v>264</v>
      </c>
      <c r="E20" t="s">
        <v>265</v>
      </c>
      <c r="F20" t="s">
        <v>263</v>
      </c>
    </row>
    <row r="21" spans="1:6" x14ac:dyDescent="0.25">
      <c r="A21">
        <v>6</v>
      </c>
      <c r="B21" s="7">
        <v>42278</v>
      </c>
      <c r="C21" s="7">
        <v>42826</v>
      </c>
      <c r="D21" t="s">
        <v>266</v>
      </c>
      <c r="E21" t="s">
        <v>267</v>
      </c>
      <c r="F21" t="s">
        <v>263</v>
      </c>
    </row>
    <row r="22" spans="1:6" x14ac:dyDescent="0.25">
      <c r="A22">
        <v>7</v>
      </c>
      <c r="B22" s="7" t="s">
        <v>131</v>
      </c>
      <c r="C22" s="7" t="s">
        <v>131</v>
      </c>
      <c r="D22" t="s">
        <v>131</v>
      </c>
      <c r="E22" t="s">
        <v>131</v>
      </c>
      <c r="F22" t="s">
        <v>131</v>
      </c>
    </row>
    <row r="23" spans="1:6" x14ac:dyDescent="0.25">
      <c r="A23">
        <v>7</v>
      </c>
      <c r="B23" s="7" t="s">
        <v>131</v>
      </c>
      <c r="C23" s="7" t="s">
        <v>131</v>
      </c>
      <c r="D23" t="s">
        <v>131</v>
      </c>
      <c r="E23" t="s">
        <v>131</v>
      </c>
      <c r="F23" t="s">
        <v>131</v>
      </c>
    </row>
    <row r="24" spans="1:6" x14ac:dyDescent="0.25">
      <c r="A24">
        <v>7</v>
      </c>
      <c r="B24" s="7" t="s">
        <v>131</v>
      </c>
      <c r="C24" s="7" t="s">
        <v>131</v>
      </c>
      <c r="D24" t="s">
        <v>131</v>
      </c>
      <c r="E24" t="s">
        <v>131</v>
      </c>
      <c r="F24" t="s">
        <v>131</v>
      </c>
    </row>
    <row r="25" spans="1:6" x14ac:dyDescent="0.25">
      <c r="A25">
        <v>8</v>
      </c>
      <c r="B25" s="7">
        <v>43435</v>
      </c>
      <c r="C25" s="7">
        <v>44621</v>
      </c>
      <c r="D25" t="s">
        <v>268</v>
      </c>
      <c r="E25" t="s">
        <v>269</v>
      </c>
      <c r="F25" t="s">
        <v>270</v>
      </c>
    </row>
    <row r="26" spans="1:6" x14ac:dyDescent="0.25">
      <c r="A26">
        <v>8</v>
      </c>
      <c r="B26" s="7">
        <v>41699</v>
      </c>
      <c r="C26" s="7">
        <v>42856</v>
      </c>
      <c r="D26" t="s">
        <v>271</v>
      </c>
      <c r="E26" t="s">
        <v>272</v>
      </c>
      <c r="F26" t="s">
        <v>270</v>
      </c>
    </row>
    <row r="27" spans="1:6" x14ac:dyDescent="0.25">
      <c r="A27">
        <v>8</v>
      </c>
      <c r="B27" s="3">
        <v>39264</v>
      </c>
      <c r="C27" s="3">
        <v>41699</v>
      </c>
      <c r="D27" t="s">
        <v>271</v>
      </c>
      <c r="E27" t="s">
        <v>273</v>
      </c>
      <c r="F27" t="s">
        <v>270</v>
      </c>
    </row>
    <row r="28" spans="1:6" x14ac:dyDescent="0.25">
      <c r="A28">
        <v>9</v>
      </c>
      <c r="B28" s="3" t="s">
        <v>274</v>
      </c>
      <c r="C28" s="3" t="s">
        <v>274</v>
      </c>
      <c r="D28" t="s">
        <v>274</v>
      </c>
      <c r="E28" t="s">
        <v>274</v>
      </c>
      <c r="F28" t="s">
        <v>274</v>
      </c>
    </row>
    <row r="29" spans="1:6" x14ac:dyDescent="0.25">
      <c r="A29">
        <v>9</v>
      </c>
      <c r="B29" s="3" t="s">
        <v>274</v>
      </c>
      <c r="C29" s="3" t="s">
        <v>274</v>
      </c>
      <c r="D29" t="s">
        <v>274</v>
      </c>
      <c r="E29" t="s">
        <v>274</v>
      </c>
      <c r="F29" t="s">
        <v>274</v>
      </c>
    </row>
    <row r="30" spans="1:6" x14ac:dyDescent="0.25">
      <c r="A30">
        <v>9</v>
      </c>
      <c r="B30" s="3" t="s">
        <v>274</v>
      </c>
      <c r="C30" s="3" t="s">
        <v>274</v>
      </c>
      <c r="D30" t="s">
        <v>274</v>
      </c>
      <c r="E30" t="s">
        <v>274</v>
      </c>
      <c r="F30" t="s">
        <v>274</v>
      </c>
    </row>
    <row r="31" spans="1:6" x14ac:dyDescent="0.25">
      <c r="A31">
        <v>10</v>
      </c>
      <c r="B31" s="7" t="s">
        <v>131</v>
      </c>
      <c r="C31" s="7" t="s">
        <v>131</v>
      </c>
      <c r="D31" t="s">
        <v>131</v>
      </c>
      <c r="E31" t="s">
        <v>131</v>
      </c>
      <c r="F31" t="s">
        <v>131</v>
      </c>
    </row>
    <row r="32" spans="1:6" x14ac:dyDescent="0.25">
      <c r="A32">
        <v>10</v>
      </c>
      <c r="B32" s="7" t="s">
        <v>131</v>
      </c>
      <c r="C32" s="7" t="s">
        <v>131</v>
      </c>
      <c r="D32" t="s">
        <v>131</v>
      </c>
      <c r="E32" t="s">
        <v>131</v>
      </c>
      <c r="F32" t="s">
        <v>131</v>
      </c>
    </row>
    <row r="33" spans="1:6" x14ac:dyDescent="0.25">
      <c r="A33">
        <v>10</v>
      </c>
      <c r="B33" s="7" t="s">
        <v>131</v>
      </c>
      <c r="C33" s="7" t="s">
        <v>131</v>
      </c>
      <c r="D33" t="s">
        <v>131</v>
      </c>
      <c r="E33" t="s">
        <v>131</v>
      </c>
      <c r="F33" t="s">
        <v>131</v>
      </c>
    </row>
    <row r="34" spans="1:6" x14ac:dyDescent="0.25">
      <c r="A34">
        <v>11</v>
      </c>
      <c r="B34" s="7" t="s">
        <v>131</v>
      </c>
      <c r="C34" s="7" t="s">
        <v>131</v>
      </c>
      <c r="D34" t="s">
        <v>131</v>
      </c>
      <c r="E34" t="s">
        <v>131</v>
      </c>
      <c r="F34" t="s">
        <v>131</v>
      </c>
    </row>
    <row r="35" spans="1:6" x14ac:dyDescent="0.25">
      <c r="A35">
        <v>11</v>
      </c>
      <c r="B35" s="7" t="s">
        <v>131</v>
      </c>
      <c r="C35" s="7" t="s">
        <v>131</v>
      </c>
      <c r="D35" t="s">
        <v>131</v>
      </c>
      <c r="E35" t="s">
        <v>131</v>
      </c>
      <c r="F35" t="s">
        <v>131</v>
      </c>
    </row>
    <row r="36" spans="1:6" x14ac:dyDescent="0.25">
      <c r="A36">
        <v>11</v>
      </c>
      <c r="B36" s="7" t="s">
        <v>131</v>
      </c>
      <c r="C36" s="7" t="s">
        <v>131</v>
      </c>
      <c r="D36" t="s">
        <v>131</v>
      </c>
      <c r="E36" t="s">
        <v>131</v>
      </c>
      <c r="F36" t="s">
        <v>131</v>
      </c>
    </row>
    <row r="37" spans="1:6" x14ac:dyDescent="0.25">
      <c r="A37">
        <v>12</v>
      </c>
      <c r="B37" s="7">
        <v>43862</v>
      </c>
      <c r="C37" s="8">
        <v>2021</v>
      </c>
      <c r="D37" t="s">
        <v>275</v>
      </c>
      <c r="E37" t="s">
        <v>276</v>
      </c>
      <c r="F37" t="s">
        <v>277</v>
      </c>
    </row>
    <row r="38" spans="1:6" x14ac:dyDescent="0.25">
      <c r="A38">
        <v>12</v>
      </c>
      <c r="B38" s="7">
        <v>41030</v>
      </c>
      <c r="C38" s="7">
        <v>43617</v>
      </c>
      <c r="D38" t="s">
        <v>278</v>
      </c>
      <c r="E38" t="s">
        <v>279</v>
      </c>
      <c r="F38" t="s">
        <v>277</v>
      </c>
    </row>
    <row r="39" spans="1:6" x14ac:dyDescent="0.25">
      <c r="A39">
        <v>12</v>
      </c>
      <c r="B39" s="8">
        <v>2010</v>
      </c>
      <c r="C39" s="8">
        <v>2011</v>
      </c>
      <c r="D39" t="s">
        <v>280</v>
      </c>
      <c r="E39" t="s">
        <v>281</v>
      </c>
      <c r="F39" t="s">
        <v>277</v>
      </c>
    </row>
    <row r="40" spans="1:6" x14ac:dyDescent="0.25">
      <c r="A40">
        <v>13</v>
      </c>
      <c r="B40" s="7">
        <v>43313</v>
      </c>
      <c r="C40" s="7">
        <v>43435</v>
      </c>
      <c r="D40" t="s">
        <v>282</v>
      </c>
      <c r="E40" t="s">
        <v>283</v>
      </c>
      <c r="F40" t="s">
        <v>284</v>
      </c>
    </row>
    <row r="41" spans="1:6" x14ac:dyDescent="0.25">
      <c r="A41">
        <v>13</v>
      </c>
      <c r="B41" s="7">
        <v>42522</v>
      </c>
      <c r="C41" s="7">
        <v>43282</v>
      </c>
      <c r="D41" t="s">
        <v>285</v>
      </c>
      <c r="E41" t="s">
        <v>286</v>
      </c>
      <c r="F41" t="s">
        <v>284</v>
      </c>
    </row>
    <row r="42" spans="1:6" x14ac:dyDescent="0.25">
      <c r="A42">
        <v>13</v>
      </c>
      <c r="B42" s="7">
        <v>40787</v>
      </c>
      <c r="C42" s="7">
        <v>42522</v>
      </c>
      <c r="D42" t="s">
        <v>287</v>
      </c>
      <c r="E42" t="s">
        <v>288</v>
      </c>
      <c r="F42" t="s">
        <v>284</v>
      </c>
    </row>
    <row r="43" spans="1:6" x14ac:dyDescent="0.25">
      <c r="A43">
        <v>14</v>
      </c>
      <c r="B43" s="7">
        <v>44682</v>
      </c>
      <c r="C43" s="7">
        <v>45323</v>
      </c>
      <c r="D43" t="s">
        <v>289</v>
      </c>
      <c r="E43" t="s">
        <v>290</v>
      </c>
      <c r="F43" t="s">
        <v>230</v>
      </c>
    </row>
    <row r="44" spans="1:6" x14ac:dyDescent="0.25">
      <c r="A44">
        <v>14</v>
      </c>
      <c r="B44" s="7">
        <v>43497</v>
      </c>
      <c r="C44" s="7">
        <v>44562</v>
      </c>
      <c r="D44" t="s">
        <v>291</v>
      </c>
      <c r="E44" t="s">
        <v>292</v>
      </c>
      <c r="F44" t="s">
        <v>230</v>
      </c>
    </row>
    <row r="45" spans="1:6" x14ac:dyDescent="0.25">
      <c r="A45">
        <v>14</v>
      </c>
      <c r="B45" s="8">
        <v>2015</v>
      </c>
      <c r="C45" s="7">
        <v>43070</v>
      </c>
      <c r="D45" t="s">
        <v>293</v>
      </c>
      <c r="E45" t="s">
        <v>294</v>
      </c>
      <c r="F45" t="s">
        <v>230</v>
      </c>
    </row>
    <row r="46" spans="1:6" x14ac:dyDescent="0.25">
      <c r="A46">
        <v>15</v>
      </c>
      <c r="B46" s="7">
        <v>45107</v>
      </c>
      <c r="C46" s="8" t="s">
        <v>227</v>
      </c>
      <c r="D46" s="6" t="s">
        <v>295</v>
      </c>
      <c r="E46" s="6" t="s">
        <v>296</v>
      </c>
      <c r="F46" t="s">
        <v>230</v>
      </c>
    </row>
    <row r="47" spans="1:6" x14ac:dyDescent="0.25">
      <c r="A47">
        <v>15</v>
      </c>
      <c r="B47" s="3">
        <v>44455</v>
      </c>
      <c r="C47" s="3">
        <v>45106</v>
      </c>
      <c r="D47" s="6" t="s">
        <v>297</v>
      </c>
      <c r="E47" s="6" t="s">
        <v>298</v>
      </c>
      <c r="F47" t="s">
        <v>230</v>
      </c>
    </row>
    <row r="48" spans="1:6" x14ac:dyDescent="0.25">
      <c r="A48">
        <v>15</v>
      </c>
      <c r="B48" s="3">
        <v>44317</v>
      </c>
      <c r="C48" s="3">
        <v>44409</v>
      </c>
      <c r="D48" s="6" t="s">
        <v>299</v>
      </c>
      <c r="E48" s="6" t="s">
        <v>300</v>
      </c>
      <c r="F48" t="s">
        <v>230</v>
      </c>
    </row>
    <row r="49" spans="1:6" x14ac:dyDescent="0.25">
      <c r="A49">
        <v>16</v>
      </c>
      <c r="B49" s="3">
        <v>43647</v>
      </c>
      <c r="C49" s="3">
        <v>43831</v>
      </c>
      <c r="D49" t="s">
        <v>301</v>
      </c>
      <c r="E49" t="s">
        <v>302</v>
      </c>
      <c r="F49" t="s">
        <v>303</v>
      </c>
    </row>
    <row r="50" spans="1:6" x14ac:dyDescent="0.25">
      <c r="A50">
        <v>16</v>
      </c>
      <c r="B50" s="3">
        <v>41579</v>
      </c>
      <c r="C50" s="3">
        <v>42522</v>
      </c>
      <c r="D50" t="s">
        <v>304</v>
      </c>
      <c r="E50" t="s">
        <v>302</v>
      </c>
      <c r="F50" t="s">
        <v>303</v>
      </c>
    </row>
    <row r="51" spans="1:6" x14ac:dyDescent="0.25">
      <c r="A51">
        <v>16</v>
      </c>
      <c r="B51" s="3">
        <v>39173</v>
      </c>
      <c r="C51" s="3">
        <v>41091</v>
      </c>
      <c r="D51" t="s">
        <v>305</v>
      </c>
      <c r="E51" t="s">
        <v>302</v>
      </c>
      <c r="F51" t="s">
        <v>303</v>
      </c>
    </row>
    <row r="52" spans="1:6" x14ac:dyDescent="0.25">
      <c r="A52">
        <v>17</v>
      </c>
      <c r="B52" s="7" t="s">
        <v>272</v>
      </c>
      <c r="C52" s="7" t="s">
        <v>272</v>
      </c>
      <c r="D52" t="s">
        <v>272</v>
      </c>
      <c r="E52" t="s">
        <v>272</v>
      </c>
      <c r="F52" t="s">
        <v>272</v>
      </c>
    </row>
    <row r="53" spans="1:6" x14ac:dyDescent="0.25">
      <c r="A53">
        <v>17</v>
      </c>
      <c r="B53" s="7" t="s">
        <v>272</v>
      </c>
      <c r="C53" s="7" t="s">
        <v>272</v>
      </c>
      <c r="D53" t="s">
        <v>272</v>
      </c>
      <c r="E53" t="s">
        <v>272</v>
      </c>
      <c r="F53" t="s">
        <v>272</v>
      </c>
    </row>
    <row r="54" spans="1:6" x14ac:dyDescent="0.25">
      <c r="A54">
        <v>17</v>
      </c>
      <c r="B54" s="7" t="s">
        <v>272</v>
      </c>
      <c r="C54" s="7" t="s">
        <v>272</v>
      </c>
      <c r="D54" t="s">
        <v>272</v>
      </c>
      <c r="E54" t="s">
        <v>272</v>
      </c>
      <c r="F54" t="s">
        <v>272</v>
      </c>
    </row>
    <row r="55" spans="1:6" x14ac:dyDescent="0.25">
      <c r="A55">
        <v>18</v>
      </c>
      <c r="B55" s="7" t="s">
        <v>131</v>
      </c>
      <c r="C55" s="7" t="s">
        <v>131</v>
      </c>
      <c r="D55" t="s">
        <v>131</v>
      </c>
      <c r="E55" t="s">
        <v>131</v>
      </c>
      <c r="F55" t="s">
        <v>131</v>
      </c>
    </row>
    <row r="56" spans="1:6" x14ac:dyDescent="0.25">
      <c r="A56">
        <v>18</v>
      </c>
      <c r="B56" s="7" t="s">
        <v>131</v>
      </c>
      <c r="C56" s="7" t="s">
        <v>131</v>
      </c>
      <c r="D56" t="s">
        <v>131</v>
      </c>
      <c r="E56" t="s">
        <v>131</v>
      </c>
      <c r="F56" t="s">
        <v>131</v>
      </c>
    </row>
    <row r="57" spans="1:6" x14ac:dyDescent="0.25">
      <c r="A57">
        <v>18</v>
      </c>
      <c r="B57" s="7" t="s">
        <v>131</v>
      </c>
      <c r="C57" s="7" t="s">
        <v>131</v>
      </c>
      <c r="D57" t="s">
        <v>131</v>
      </c>
      <c r="E57" t="s">
        <v>131</v>
      </c>
      <c r="F57" t="s">
        <v>131</v>
      </c>
    </row>
    <row r="58" spans="1:6" x14ac:dyDescent="0.25">
      <c r="A58">
        <v>19</v>
      </c>
      <c r="B58" s="7">
        <v>42795</v>
      </c>
      <c r="C58" s="8">
        <v>2021</v>
      </c>
      <c r="D58" t="s">
        <v>306</v>
      </c>
      <c r="E58" t="s">
        <v>307</v>
      </c>
      <c r="F58" t="s">
        <v>308</v>
      </c>
    </row>
    <row r="59" spans="1:6" x14ac:dyDescent="0.25">
      <c r="A59">
        <v>19</v>
      </c>
      <c r="B59" s="7">
        <v>39630</v>
      </c>
      <c r="C59" s="7">
        <v>42767</v>
      </c>
      <c r="D59" t="s">
        <v>309</v>
      </c>
      <c r="E59" t="s">
        <v>307</v>
      </c>
      <c r="F59" t="s">
        <v>308</v>
      </c>
    </row>
    <row r="60" spans="1:6" x14ac:dyDescent="0.25">
      <c r="A60">
        <v>19</v>
      </c>
      <c r="B60" s="7" t="s">
        <v>272</v>
      </c>
      <c r="C60" s="7" t="s">
        <v>272</v>
      </c>
      <c r="D60" t="s">
        <v>272</v>
      </c>
      <c r="E60" t="s">
        <v>272</v>
      </c>
      <c r="F60" t="s">
        <v>272</v>
      </c>
    </row>
    <row r="61" spans="1:6" x14ac:dyDescent="0.25">
      <c r="A61">
        <v>20</v>
      </c>
      <c r="B61" s="7">
        <v>45078</v>
      </c>
      <c r="C61" s="7" t="s">
        <v>227</v>
      </c>
      <c r="D61" s="6" t="s">
        <v>295</v>
      </c>
      <c r="E61" s="6" t="s">
        <v>272</v>
      </c>
      <c r="F61" t="s">
        <v>230</v>
      </c>
    </row>
    <row r="62" spans="1:6" x14ac:dyDescent="0.25">
      <c r="A62">
        <v>20</v>
      </c>
      <c r="B62" s="8">
        <v>2022</v>
      </c>
      <c r="C62" s="7">
        <v>45047</v>
      </c>
      <c r="D62" s="6" t="s">
        <v>310</v>
      </c>
      <c r="E62" s="6" t="s">
        <v>311</v>
      </c>
      <c r="F62" t="s">
        <v>230</v>
      </c>
    </row>
    <row r="63" spans="1:6" x14ac:dyDescent="0.25">
      <c r="A63">
        <v>20</v>
      </c>
      <c r="B63" s="8" t="s">
        <v>272</v>
      </c>
      <c r="C63" s="8" t="s">
        <v>272</v>
      </c>
      <c r="D63" t="s">
        <v>272</v>
      </c>
      <c r="E63" t="s">
        <v>272</v>
      </c>
      <c r="F63" t="s">
        <v>272</v>
      </c>
    </row>
    <row r="64" spans="1:6" x14ac:dyDescent="0.25">
      <c r="A64">
        <v>21</v>
      </c>
      <c r="B64" s="7">
        <v>44348</v>
      </c>
      <c r="C64" s="7" t="s">
        <v>227</v>
      </c>
      <c r="D64" t="s">
        <v>228</v>
      </c>
      <c r="E64" t="s">
        <v>312</v>
      </c>
      <c r="F64" t="s">
        <v>313</v>
      </c>
    </row>
    <row r="65" spans="1:6" x14ac:dyDescent="0.25">
      <c r="A65">
        <v>21</v>
      </c>
      <c r="B65" s="7">
        <v>43101</v>
      </c>
      <c r="C65" s="7">
        <v>44317</v>
      </c>
      <c r="D65" t="s">
        <v>266</v>
      </c>
      <c r="E65" t="s">
        <v>314</v>
      </c>
      <c r="F65" t="s">
        <v>313</v>
      </c>
    </row>
    <row r="66" spans="1:6" x14ac:dyDescent="0.25">
      <c r="A66">
        <v>21</v>
      </c>
      <c r="B66" s="7">
        <v>43405</v>
      </c>
      <c r="C66" s="7">
        <v>43101</v>
      </c>
      <c r="D66" t="s">
        <v>266</v>
      </c>
      <c r="E66" t="s">
        <v>315</v>
      </c>
      <c r="F66" t="s">
        <v>313</v>
      </c>
    </row>
    <row r="67" spans="1:6" x14ac:dyDescent="0.25">
      <c r="A67">
        <v>22</v>
      </c>
      <c r="B67" s="7" t="s">
        <v>131</v>
      </c>
      <c r="C67" s="7" t="s">
        <v>131</v>
      </c>
      <c r="D67" t="s">
        <v>131</v>
      </c>
      <c r="E67" t="s">
        <v>131</v>
      </c>
      <c r="F67" t="s">
        <v>131</v>
      </c>
    </row>
    <row r="68" spans="1:6" x14ac:dyDescent="0.25">
      <c r="A68">
        <v>22</v>
      </c>
      <c r="B68" s="7" t="s">
        <v>131</v>
      </c>
      <c r="C68" s="7" t="s">
        <v>131</v>
      </c>
      <c r="D68" t="s">
        <v>131</v>
      </c>
      <c r="E68" t="s">
        <v>131</v>
      </c>
      <c r="F68" t="s">
        <v>131</v>
      </c>
    </row>
    <row r="69" spans="1:6" x14ac:dyDescent="0.25">
      <c r="A69">
        <v>22</v>
      </c>
      <c r="B69" s="7" t="s">
        <v>131</v>
      </c>
      <c r="C69" s="7" t="s">
        <v>131</v>
      </c>
      <c r="D69" t="s">
        <v>131</v>
      </c>
      <c r="E69" t="s">
        <v>131</v>
      </c>
      <c r="F69" t="s">
        <v>131</v>
      </c>
    </row>
    <row r="70" spans="1:6" x14ac:dyDescent="0.25">
      <c r="A70">
        <v>23</v>
      </c>
      <c r="B70" s="8">
        <v>2019</v>
      </c>
      <c r="C70" s="8">
        <v>2020</v>
      </c>
      <c r="D70" t="s">
        <v>316</v>
      </c>
      <c r="E70" t="s">
        <v>317</v>
      </c>
      <c r="F70" t="s">
        <v>244</v>
      </c>
    </row>
    <row r="71" spans="1:6" x14ac:dyDescent="0.25">
      <c r="A71">
        <v>23</v>
      </c>
      <c r="B71" s="8">
        <v>2017</v>
      </c>
      <c r="C71" s="8">
        <v>2019</v>
      </c>
      <c r="D71" t="s">
        <v>318</v>
      </c>
      <c r="E71" t="s">
        <v>319</v>
      </c>
      <c r="F71" t="s">
        <v>244</v>
      </c>
    </row>
    <row r="72" spans="1:6" x14ac:dyDescent="0.25">
      <c r="A72">
        <v>23</v>
      </c>
      <c r="B72" s="8">
        <v>2015</v>
      </c>
      <c r="C72" s="8">
        <v>2017</v>
      </c>
      <c r="D72" t="s">
        <v>245</v>
      </c>
      <c r="E72" t="s">
        <v>320</v>
      </c>
      <c r="F72" t="s">
        <v>244</v>
      </c>
    </row>
    <row r="73" spans="1:6" x14ac:dyDescent="0.25">
      <c r="A73">
        <v>24</v>
      </c>
      <c r="B73" s="7" t="s">
        <v>131</v>
      </c>
      <c r="C73" s="7" t="s">
        <v>131</v>
      </c>
      <c r="D73" t="s">
        <v>131</v>
      </c>
      <c r="E73" t="s">
        <v>131</v>
      </c>
      <c r="F73" t="s">
        <v>131</v>
      </c>
    </row>
    <row r="74" spans="1:6" x14ac:dyDescent="0.25">
      <c r="A74">
        <v>24</v>
      </c>
      <c r="B74" s="7" t="s">
        <v>131</v>
      </c>
      <c r="C74" s="7" t="s">
        <v>131</v>
      </c>
      <c r="D74" t="s">
        <v>131</v>
      </c>
      <c r="E74" t="s">
        <v>131</v>
      </c>
      <c r="F74" t="s">
        <v>131</v>
      </c>
    </row>
    <row r="75" spans="1:6" x14ac:dyDescent="0.25">
      <c r="A75">
        <v>24</v>
      </c>
      <c r="B75" s="7" t="s">
        <v>131</v>
      </c>
      <c r="C75" s="7" t="s">
        <v>131</v>
      </c>
      <c r="D75" t="s">
        <v>131</v>
      </c>
      <c r="E75" t="s">
        <v>131</v>
      </c>
      <c r="F75" t="s">
        <v>131</v>
      </c>
    </row>
    <row r="76" spans="1:6" x14ac:dyDescent="0.25">
      <c r="A76">
        <v>25</v>
      </c>
      <c r="B76" s="7">
        <v>44562</v>
      </c>
      <c r="C76" s="8">
        <v>2024</v>
      </c>
      <c r="D76" s="6" t="s">
        <v>228</v>
      </c>
      <c r="E76" s="6" t="s">
        <v>321</v>
      </c>
      <c r="F76" t="s">
        <v>322</v>
      </c>
    </row>
    <row r="77" spans="1:6" x14ac:dyDescent="0.25">
      <c r="A77">
        <v>25</v>
      </c>
      <c r="B77" s="7">
        <v>44440</v>
      </c>
      <c r="C77" s="7">
        <v>44531</v>
      </c>
      <c r="D77" s="6" t="s">
        <v>228</v>
      </c>
      <c r="E77" s="6" t="s">
        <v>323</v>
      </c>
      <c r="F77" t="s">
        <v>322</v>
      </c>
    </row>
    <row r="78" spans="1:6" x14ac:dyDescent="0.25">
      <c r="A78">
        <v>25</v>
      </c>
      <c r="B78" s="7">
        <v>44197</v>
      </c>
      <c r="C78" s="7">
        <v>44440</v>
      </c>
      <c r="D78" s="6" t="s">
        <v>324</v>
      </c>
      <c r="E78" s="6" t="s">
        <v>325</v>
      </c>
      <c r="F78" t="s">
        <v>322</v>
      </c>
    </row>
    <row r="79" spans="1:6" x14ac:dyDescent="0.25">
      <c r="A79">
        <v>26</v>
      </c>
      <c r="B79" s="7" t="s">
        <v>131</v>
      </c>
      <c r="C79" s="7" t="s">
        <v>131</v>
      </c>
      <c r="D79" t="s">
        <v>131</v>
      </c>
      <c r="E79" t="s">
        <v>131</v>
      </c>
      <c r="F79" t="s">
        <v>131</v>
      </c>
    </row>
    <row r="80" spans="1:6" x14ac:dyDescent="0.25">
      <c r="A80">
        <v>26</v>
      </c>
      <c r="B80" s="7" t="s">
        <v>131</v>
      </c>
      <c r="C80" s="7" t="s">
        <v>131</v>
      </c>
      <c r="D80" t="s">
        <v>131</v>
      </c>
      <c r="E80" t="s">
        <v>131</v>
      </c>
      <c r="F80" t="s">
        <v>131</v>
      </c>
    </row>
    <row r="81" spans="1:6" x14ac:dyDescent="0.25">
      <c r="A81">
        <v>26</v>
      </c>
      <c r="B81" s="7" t="s">
        <v>131</v>
      </c>
      <c r="C81" s="7" t="s">
        <v>131</v>
      </c>
      <c r="D81" t="s">
        <v>131</v>
      </c>
      <c r="E81" t="s">
        <v>131</v>
      </c>
      <c r="F81" t="s">
        <v>131</v>
      </c>
    </row>
    <row r="82" spans="1:6" x14ac:dyDescent="0.25">
      <c r="A82">
        <v>27</v>
      </c>
      <c r="B82" s="7" t="s">
        <v>131</v>
      </c>
      <c r="C82" s="7" t="s">
        <v>131</v>
      </c>
      <c r="D82" t="s">
        <v>131</v>
      </c>
      <c r="E82" t="s">
        <v>131</v>
      </c>
      <c r="F82" t="s">
        <v>131</v>
      </c>
    </row>
    <row r="83" spans="1:6" x14ac:dyDescent="0.25">
      <c r="A83">
        <v>27</v>
      </c>
      <c r="B83" s="7" t="s">
        <v>131</v>
      </c>
      <c r="C83" s="7" t="s">
        <v>131</v>
      </c>
      <c r="D83" t="s">
        <v>131</v>
      </c>
      <c r="E83" t="s">
        <v>131</v>
      </c>
      <c r="F83" t="s">
        <v>131</v>
      </c>
    </row>
    <row r="84" spans="1:6" x14ac:dyDescent="0.25">
      <c r="A84">
        <v>27</v>
      </c>
      <c r="B84" s="7" t="s">
        <v>131</v>
      </c>
      <c r="C84" s="7" t="s">
        <v>131</v>
      </c>
      <c r="D84" t="s">
        <v>131</v>
      </c>
      <c r="E84" t="s">
        <v>131</v>
      </c>
      <c r="F84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Chavez</cp:lastModifiedBy>
  <dcterms:created xsi:type="dcterms:W3CDTF">2024-06-20T21:26:33Z</dcterms:created>
  <dcterms:modified xsi:type="dcterms:W3CDTF">2025-01-24T01:02:35Z</dcterms:modified>
</cp:coreProperties>
</file>